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4880" windowHeight="7905" activeTab="5"/>
  </bookViews>
  <sheets>
    <sheet name="ครูพี่เลี้ยง" sheetId="1" r:id="rId1"/>
    <sheet name="นักการ" sheetId="6" r:id="rId2"/>
    <sheet name="นักก่ารภารโรง" sheetId="5" r:id="rId3"/>
    <sheet name="ธุรการรร." sheetId="4" r:id="rId4"/>
    <sheet name="ครูยกระดับ" sheetId="2" r:id="rId5"/>
    <sheet name="ครูวิกฤติ" sheetId="3" r:id="rId6"/>
  </sheets>
  <externalReferences>
    <externalReference r:id="rId7"/>
  </externalReferences>
  <calcPr calcId="125725"/>
</workbook>
</file>

<file path=xl/calcChain.xml><?xml version="1.0" encoding="utf-8"?>
<calcChain xmlns="http://schemas.openxmlformats.org/spreadsheetml/2006/main">
  <c r="B45" i="3"/>
  <c r="G43"/>
  <c r="M41"/>
  <c r="L41"/>
  <c r="J41"/>
  <c r="I41"/>
  <c r="H41"/>
  <c r="G38"/>
  <c r="N38" s="1"/>
  <c r="N37"/>
  <c r="G37"/>
  <c r="N36"/>
  <c r="G36"/>
  <c r="G35"/>
  <c r="N35" s="1"/>
  <c r="N34"/>
  <c r="G34"/>
  <c r="G33"/>
  <c r="N33" s="1"/>
  <c r="G32"/>
  <c r="N32" s="1"/>
  <c r="G31"/>
  <c r="N31" s="1"/>
  <c r="G30"/>
  <c r="N30" s="1"/>
  <c r="G29"/>
  <c r="N29" s="1"/>
  <c r="M27"/>
  <c r="L27"/>
  <c r="M24"/>
  <c r="L24"/>
  <c r="K24"/>
  <c r="K28" s="1"/>
  <c r="K41" s="1"/>
  <c r="J24"/>
  <c r="I24"/>
  <c r="H24"/>
  <c r="F24"/>
  <c r="F28" s="1"/>
  <c r="F41" s="1"/>
  <c r="E24"/>
  <c r="E28" s="1"/>
  <c r="E41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G24" s="1"/>
  <c r="G28" s="1"/>
  <c r="G41" s="1"/>
  <c r="H4"/>
  <c r="M40" i="2"/>
  <c r="L40"/>
  <c r="K40"/>
  <c r="J40"/>
  <c r="I40"/>
  <c r="H40"/>
  <c r="G37"/>
  <c r="N37" s="1"/>
  <c r="G36"/>
  <c r="N36" s="1"/>
  <c r="G35"/>
  <c r="N35" s="1"/>
  <c r="G34"/>
  <c r="N34" s="1"/>
  <c r="G33"/>
  <c r="N33" s="1"/>
  <c r="G32"/>
  <c r="N32" s="1"/>
  <c r="G31"/>
  <c r="N31" s="1"/>
  <c r="G30"/>
  <c r="N30" s="1"/>
  <c r="M28"/>
  <c r="L28"/>
  <c r="M25"/>
  <c r="L25"/>
  <c r="K25"/>
  <c r="J25"/>
  <c r="I25"/>
  <c r="H25"/>
  <c r="F25"/>
  <c r="F29" s="1"/>
  <c r="F40" s="1"/>
  <c r="E25"/>
  <c r="E29" s="1"/>
  <c r="E40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N25" s="1"/>
  <c r="N29" s="1"/>
  <c r="N40" s="1"/>
  <c r="H4"/>
  <c r="C95" i="4"/>
  <c r="B97"/>
  <c r="N79"/>
  <c r="F79"/>
  <c r="E94"/>
  <c r="E75"/>
  <c r="E78"/>
  <c r="E55"/>
  <c r="G26"/>
  <c r="G29" s="1"/>
  <c r="H26"/>
  <c r="E26"/>
  <c r="E29" s="1"/>
  <c r="E51" s="1"/>
  <c r="N10"/>
  <c r="N11"/>
  <c r="N12"/>
  <c r="N13"/>
  <c r="N14"/>
  <c r="N15"/>
  <c r="N16"/>
  <c r="N17"/>
  <c r="N18"/>
  <c r="N19"/>
  <c r="N20"/>
  <c r="N21"/>
  <c r="N22"/>
  <c r="N23"/>
  <c r="N24"/>
  <c r="N25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80"/>
  <c r="N81"/>
  <c r="N82"/>
  <c r="N83"/>
  <c r="N84"/>
  <c r="N85"/>
  <c r="N86"/>
  <c r="N87"/>
  <c r="N88"/>
  <c r="N89"/>
  <c r="N90"/>
  <c r="N91"/>
  <c r="N92"/>
  <c r="N93"/>
  <c r="N9"/>
  <c r="N26" s="1"/>
  <c r="N29" s="1"/>
  <c r="N51" s="1"/>
  <c r="N55" s="1"/>
  <c r="N75" s="1"/>
  <c r="N78" s="1"/>
  <c r="F10"/>
  <c r="F11"/>
  <c r="F12"/>
  <c r="F13"/>
  <c r="F14"/>
  <c r="F15"/>
  <c r="F16"/>
  <c r="F17"/>
  <c r="F18"/>
  <c r="F19"/>
  <c r="F20"/>
  <c r="F21"/>
  <c r="F22"/>
  <c r="F23"/>
  <c r="F24"/>
  <c r="F25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80"/>
  <c r="F81"/>
  <c r="F82"/>
  <c r="F83"/>
  <c r="F84"/>
  <c r="F85"/>
  <c r="F86"/>
  <c r="F87"/>
  <c r="F88"/>
  <c r="F89"/>
  <c r="F90"/>
  <c r="F91"/>
  <c r="F92"/>
  <c r="F93"/>
  <c r="F9"/>
  <c r="F26" s="1"/>
  <c r="F29" s="1"/>
  <c r="F51" s="1"/>
  <c r="F55" s="1"/>
  <c r="F75" s="1"/>
  <c r="F78" s="1"/>
  <c r="F94" s="1"/>
  <c r="N9" i="3" l="1"/>
  <c r="N24" s="1"/>
  <c r="N28" s="1"/>
  <c r="N41" s="1"/>
  <c r="B43" i="2"/>
  <c r="D43" s="1"/>
  <c r="C41"/>
  <c r="G25"/>
  <c r="G29" s="1"/>
  <c r="G40" s="1"/>
  <c r="G51" i="4"/>
  <c r="B44" i="3" l="1"/>
  <c r="D44" s="1"/>
  <c r="C42"/>
  <c r="G55" i="4"/>
  <c r="G75" s="1"/>
  <c r="G78" s="1"/>
  <c r="G94" s="1"/>
  <c r="N94" s="1"/>
</calcChain>
</file>

<file path=xl/sharedStrings.xml><?xml version="1.0" encoding="utf-8"?>
<sst xmlns="http://schemas.openxmlformats.org/spreadsheetml/2006/main" count="1009" uniqueCount="558">
  <si>
    <t>หลักฐานการโอนเงินเข้าบัญชีเงินฝากของลูกจ้างชั่วคราวรายเดือน (บุคลากรปฏิบัติงานนักการภารโรง)</t>
  </si>
  <si>
    <t>ถึง ธนาคารกรุงไทย จำกัด (มหาชน) สาขาพนมสารคาม</t>
  </si>
  <si>
    <t>ขอส่งเช็คเพื่อโอนเงินเข้าบัญชีเงินฝากของข้าราชการและลูกจ้างประจำสังกัดสำนักงานเขตพื้นที่การศึกษาประถมศึกษาฉะเชิงเทรา เขต 2</t>
  </si>
  <si>
    <t>จากส่วนราชการ สำนักงานเขตพื้นที่การศึกษาประถมศึกษาฉะเชิงเทรา เขต 2</t>
  </si>
  <si>
    <t>เช็คธนาคารกรุงไทย จำกัด  เลขที่……….…………....…</t>
  </si>
  <si>
    <t xml:space="preserve">  25  กันยายน  2557</t>
  </si>
  <si>
    <t>อำเภอพนมสารคาม   จังหวัดฉะเชิงเทรา</t>
  </si>
  <si>
    <t>ประจำเดือน</t>
  </si>
  <si>
    <t>กันยายน</t>
  </si>
  <si>
    <t>ตามรายละเอียด  ดังนี้</t>
  </si>
  <si>
    <t>ลำดับที่</t>
  </si>
  <si>
    <t>ชื่อ - นามสกุล</t>
  </si>
  <si>
    <t>สังกัดโรงเรียน</t>
  </si>
  <si>
    <t xml:space="preserve">เลขที่บัญชี           </t>
  </si>
  <si>
    <t xml:space="preserve">ขั้นหรืออัตรา             </t>
  </si>
  <si>
    <t>ประกันสังคม</t>
  </si>
  <si>
    <t>เงินเดือน/ค่าจ้าง</t>
  </si>
  <si>
    <t xml:space="preserve">         เงินเพิ่มพิเศษ</t>
  </si>
  <si>
    <t>เงินอื่นที่จ่ายควบ</t>
  </si>
  <si>
    <t>จำนวนเงิน</t>
  </si>
  <si>
    <t>เงินฝาก</t>
  </si>
  <si>
    <t>ค่าจ้าง</t>
  </si>
  <si>
    <t>หลังหักประกันสังคม</t>
  </si>
  <si>
    <t>ค่ารักษาฯ</t>
  </si>
  <si>
    <t>เล่าเรียน</t>
  </si>
  <si>
    <t>ค่าตอบแทน 1-7/ลูกจ้าง</t>
  </si>
  <si>
    <t>คืนเงินประกันสังคม</t>
  </si>
  <si>
    <t>เงินเดือนตกเบิก</t>
  </si>
  <si>
    <t>เงินเพิ่ม พชค.</t>
  </si>
  <si>
    <t>ที่ขอเข้าธนาคาร</t>
  </si>
  <si>
    <t>สำนักงานเขตพื้นที่การศึกษาประถมศึกษาฉะเชิงเทรา เขต 2</t>
  </si>
  <si>
    <t>นายสุภวัฒน์  สงสุกแก</t>
  </si>
  <si>
    <t>ร.ร.บ้านกระบกเตี้ย</t>
  </si>
  <si>
    <t>238-0-35188-0</t>
  </si>
  <si>
    <t>นางสาวอุไรวรรณ์  คำขะ</t>
  </si>
  <si>
    <t xml:space="preserve">ร.ร.บ้านอ่างทอง </t>
  </si>
  <si>
    <t>238-0-31704-6</t>
  </si>
  <si>
    <t>นางนิภา  พิลาบุตร</t>
  </si>
  <si>
    <t xml:space="preserve">ร.ร.บ้านโป่งตาสา </t>
  </si>
  <si>
    <t>238-0-31930-8</t>
  </si>
  <si>
    <t>นางสาวเจริญ  คล้ายสุวรรณ</t>
  </si>
  <si>
    <t xml:space="preserve">ร.ร.วัดดอนขี้เหล็ก </t>
  </si>
  <si>
    <t>203-0-29108-0</t>
  </si>
  <si>
    <t>นายสาคร  วงค์ษา</t>
  </si>
  <si>
    <t xml:space="preserve">ร.ร.วัดหนองบัว </t>
  </si>
  <si>
    <t>203-0-34036-7</t>
  </si>
  <si>
    <t>นางสาวนิภา  นาคราช</t>
  </si>
  <si>
    <t>ร.ร.วัดท่าเกวียน</t>
  </si>
  <si>
    <t>203-0-20954-6</t>
  </si>
  <si>
    <t>นายจักรกริช  วงศ์ไกร</t>
  </si>
  <si>
    <t xml:space="preserve">ร.ร.บ้านหนองหว้า </t>
  </si>
  <si>
    <t>203-0-31144-8</t>
  </si>
  <si>
    <t>นายวิลาศ  บุญมี</t>
  </si>
  <si>
    <t>ร.ร.วัดหนองเสือ</t>
  </si>
  <si>
    <t>203-0-23696-9</t>
  </si>
  <si>
    <t>นายศิริ  ประดับ</t>
  </si>
  <si>
    <t xml:space="preserve">ร.ร.วัดหนองแหน </t>
  </si>
  <si>
    <t>203-0-20788-8</t>
  </si>
  <si>
    <t>นายพสธร  จรัสวงษ์</t>
  </si>
  <si>
    <t xml:space="preserve">ร.ร.วัดดอนทอง </t>
  </si>
  <si>
    <t>203-0-04877-1</t>
  </si>
  <si>
    <t>นายปราโมทย์  มนทบ</t>
  </si>
  <si>
    <t xml:space="preserve">ร.ร.บ้านชำขวาง </t>
  </si>
  <si>
    <t>203-0-17595-1</t>
  </si>
  <si>
    <t>นางอรษา  เกตุกูล</t>
  </si>
  <si>
    <t xml:space="preserve">ร.ร.วัดแหลมไผ่ศรี </t>
  </si>
  <si>
    <t>203-0-32767-0</t>
  </si>
  <si>
    <t>นางศิวพร  จันทนา</t>
  </si>
  <si>
    <t>ร.ร.วัดเกาะแก้วสุวรรณาราม</t>
  </si>
  <si>
    <t>203-0-20898-1</t>
  </si>
  <si>
    <t>นายสุวัฒน์  แหยมศิริ</t>
  </si>
  <si>
    <t>ร.ร.วัดหัวสวน</t>
  </si>
  <si>
    <t>222-0-15111-5</t>
  </si>
  <si>
    <t>นางทองอินทร์  กรมถิน</t>
  </si>
  <si>
    <t xml:space="preserve">ร.ร.วัดหัวไทร </t>
  </si>
  <si>
    <t>222-0-15553-6</t>
  </si>
  <si>
    <t>นางสาวมยุรี  รัศมี</t>
  </si>
  <si>
    <t xml:space="preserve">ร.ร.วัดบางกระดาน </t>
  </si>
  <si>
    <t>222-0-12785-0</t>
  </si>
  <si>
    <t>นางนวล  แตงอ่อน</t>
  </si>
  <si>
    <t>ร.ร.วัดสามแยก</t>
  </si>
  <si>
    <t>222-1-15288-3</t>
  </si>
  <si>
    <t>ยอดยกไป</t>
  </si>
  <si>
    <t>ยอดยกมา</t>
  </si>
  <si>
    <t>นายบรรเทิง  ศรีสุวรรณ์</t>
  </si>
  <si>
    <t xml:space="preserve">ร.ร.วัดอ่าวช้างไล่ </t>
  </si>
  <si>
    <t>222-0-09407-3</t>
  </si>
  <si>
    <t>นางยินดี  บุตรโคตร</t>
  </si>
  <si>
    <t xml:space="preserve">ร.ร.วัดสวรรค์นิมิต </t>
  </si>
  <si>
    <t>222-0-11053-2</t>
  </si>
  <si>
    <t>นายสมบัติ  เพิ่มพูล</t>
  </si>
  <si>
    <t>ร.ร.บ้านหนองน้ำขาวฯ</t>
  </si>
  <si>
    <t>222-0-12093-7</t>
  </si>
  <si>
    <t>นางพเยาว์  โท้เป๋า</t>
  </si>
  <si>
    <t xml:space="preserve">ร.ร.วัดสามร่ม </t>
  </si>
  <si>
    <t>775-0-13537-5</t>
  </si>
  <si>
    <t>นางสาวพิศมัย  วงศ์ทองนิล</t>
  </si>
  <si>
    <t>ร.ร.โสภณประชาเทวารุทฯ</t>
  </si>
  <si>
    <t>775-0-11273-1</t>
  </si>
  <si>
    <t>นายทองม้วน  สมนาค</t>
  </si>
  <si>
    <t xml:space="preserve">ร.ร.บ้านหนองประโยชน์ </t>
  </si>
  <si>
    <t>238-0-20185-4</t>
  </si>
  <si>
    <t>นายสุกฤษฏิ์  ศรีสุข</t>
  </si>
  <si>
    <t xml:space="preserve">ร.ร.วัดเทพพนาราม </t>
  </si>
  <si>
    <t>238-0-24220-8</t>
  </si>
  <si>
    <t>นายเสฏฐวุฒิ  ขันธกรรม</t>
  </si>
  <si>
    <t>ร.ร.บ้านท่าคาน</t>
  </si>
  <si>
    <t>238-0-30013-5</t>
  </si>
  <si>
    <t>นายวิรัช  ศวรเลิศ</t>
  </si>
  <si>
    <t xml:space="preserve">ร.ร.วัดแสนภุมราวาส </t>
  </si>
  <si>
    <t>203-0-20905-8</t>
  </si>
  <si>
    <t>นายศุกร์  อุทิศ</t>
  </si>
  <si>
    <t xml:space="preserve">ร.ร.วัดไผ่ขวาง </t>
  </si>
  <si>
    <t>203-1-49893-2</t>
  </si>
  <si>
    <t>นายอนุวรรตน์  โสภาวัตน์</t>
  </si>
  <si>
    <t xml:space="preserve">ร.ร.บ้านท่าโพธิ์ </t>
  </si>
  <si>
    <t>203-0-33977-6</t>
  </si>
  <si>
    <t>นายฉลาด  วิไลพัฒน์</t>
  </si>
  <si>
    <t>ร.ร.วัดสาวชะโงก</t>
  </si>
  <si>
    <t>222-0-15837-3</t>
  </si>
  <si>
    <t>นายพายัพ  ผลประเสริฐ</t>
  </si>
  <si>
    <t>ร.ร.วัดใหม่บางคล้า</t>
  </si>
  <si>
    <t>222-0-11071-0</t>
  </si>
  <si>
    <t>นายสนั่น  คำเวียง</t>
  </si>
  <si>
    <t xml:space="preserve">ร.ร.บ้านเนินไร่ </t>
  </si>
  <si>
    <t>222-0-09712-9</t>
  </si>
  <si>
    <t>นายปรีชา หมากสุก</t>
  </si>
  <si>
    <t xml:space="preserve">ร.ร.วัดน้ำฉ่า </t>
  </si>
  <si>
    <t>203-0-20165-0</t>
  </si>
  <si>
    <t>รวมทั้งสิ้น</t>
  </si>
  <si>
    <t>จำนวนเงิน (ตัวอักษร)                      (</t>
  </si>
  <si>
    <t>สองแสนเจ็ดหมื่นห้าพันสี่ร้อยบาทถ้วน</t>
  </si>
  <si>
    <t xml:space="preserve"> )</t>
  </si>
  <si>
    <t xml:space="preserve">ธนาคารกรุงไทย จำกัด (มหาชน) ได้รับเงินจากเช็คธนาคารกรุงไทย สาขาพนมสารคาม เลขที่ …………ลงวันที่ </t>
  </si>
  <si>
    <t>จำนวน</t>
  </si>
  <si>
    <t>บาท                         (</t>
  </si>
  <si>
    <t>เพื่อเครดิตบัญชีเงินฝากธนาคารของลูกจ้างชั่วคราวรายเดือน</t>
  </si>
  <si>
    <t>ในวันที่</t>
  </si>
  <si>
    <t>(เว้นทำการสุดท้ายของธนาคารในเดือนนี้) ตามรายละเอียดข้างบนนี้เรียบร้อยแล้ว</t>
  </si>
  <si>
    <t>ลงชื่อ……………………………………………</t>
  </si>
  <si>
    <t>ตำแหน่ง………………………………………..</t>
  </si>
  <si>
    <t>หลักฐานการโอนเงินเข้าบัญชีเงินฝากของลูกจ้างชั่วคราวรายเดือน (นักการภารโรง)</t>
  </si>
  <si>
    <t xml:space="preserve">คืนเงินประกันสังคม </t>
  </si>
  <si>
    <t>นายวันทนา  โกเอี่ยม</t>
  </si>
  <si>
    <t xml:space="preserve">ร.ร.วัดศรีสุตาราม </t>
  </si>
  <si>
    <t>222-0-09914-8</t>
  </si>
  <si>
    <t>นายไพฑูรย์  อ่วมเถื่อน</t>
  </si>
  <si>
    <t>ร.ร.วัดเสม็ดเหนือ</t>
  </si>
  <si>
    <t>222-1-16246-3</t>
  </si>
  <si>
    <t>นางพรพิน  ใหม่บุตรดา</t>
  </si>
  <si>
    <t xml:space="preserve">ร.ร.วัดท่าเกวียน </t>
  </si>
  <si>
    <t>203-0-23597-0</t>
  </si>
  <si>
    <t>นายโฮม  การัตน์</t>
  </si>
  <si>
    <t xml:space="preserve">ร.ร.บ้านลาดกระทิง </t>
  </si>
  <si>
    <t>238-1-31604-3</t>
  </si>
  <si>
    <t>นายประจวบ  โสมประยูร</t>
  </si>
  <si>
    <t>ร.ร.ไทรทองอุปถัมภ์</t>
  </si>
  <si>
    <t>222-0-13799-6</t>
  </si>
  <si>
    <t>นายนิวัชน์  สุดารัก</t>
  </si>
  <si>
    <t>238-1-29900-9</t>
  </si>
  <si>
    <t>นายสำเริง  บุญเรือน</t>
  </si>
  <si>
    <t xml:space="preserve">ร.ร.บ้านร่มโพธิ์ทอง </t>
  </si>
  <si>
    <t>238-0-12531-7</t>
  </si>
  <si>
    <t>นายสมหมาย สืบเทพ</t>
  </si>
  <si>
    <t xml:space="preserve">ร.ร.บ้านอ่างเตย </t>
  </si>
  <si>
    <t>238-0-33598-2</t>
  </si>
  <si>
    <t>นายพรมมา  เกตุเขียว</t>
  </si>
  <si>
    <t xml:space="preserve">ร.ร.บ้านหนองปลาซิว </t>
  </si>
  <si>
    <t>238-0-31729-1</t>
  </si>
  <si>
    <t>นายสมคิด  ยอดสาย</t>
  </si>
  <si>
    <t xml:space="preserve">ร.ร.บ้านมาบนาดี </t>
  </si>
  <si>
    <t>238-0-29640-5</t>
  </si>
  <si>
    <t>นายวิทยา  มอพิมาย</t>
  </si>
  <si>
    <t>ร.ร.บ้านเทพประทาน</t>
  </si>
  <si>
    <t>238-0-16165-8</t>
  </si>
  <si>
    <t>นายประกาศ  จันทนา</t>
  </si>
  <si>
    <t xml:space="preserve">ร.ร.วัดหัวกระสังข์ </t>
  </si>
  <si>
    <t>203-0-30146-9</t>
  </si>
  <si>
    <t>นายสมควร  คะเรณทร</t>
  </si>
  <si>
    <t xml:space="preserve">ร.ร.บ้านโปร่งเกตุ </t>
  </si>
  <si>
    <t>238-0-16881-4</t>
  </si>
  <si>
    <t>นายบุญเลิศ  ลาวเกษม</t>
  </si>
  <si>
    <t>ร.ร.บ้านหนองปลาไหลฯ</t>
  </si>
  <si>
    <t>222-0-09518-5</t>
  </si>
  <si>
    <t>นายลา  หอมมาลา</t>
  </si>
  <si>
    <t xml:space="preserve">ร.ร.สียัดพัฒนา </t>
  </si>
  <si>
    <t>238-0-16204-2</t>
  </si>
  <si>
    <t>นายวรชิต  สำราญสุข</t>
  </si>
  <si>
    <t xml:space="preserve">ร.ร.บ้านอ่างเสือดำ </t>
  </si>
  <si>
    <t>238-0-28403-2</t>
  </si>
  <si>
    <t>นายเขิน  อินเจริญ</t>
  </si>
  <si>
    <t xml:space="preserve">ร.ร.ไทยรัฐวิทยา 41 </t>
  </si>
  <si>
    <t>238-0-15840-1</t>
  </si>
  <si>
    <t>หนึ่งแสนสี่หมื่นห้าพันแปดร้อยบาทถ้วน</t>
  </si>
  <si>
    <t>หลักฐานการโอนเงินเข้าบัญชีเงินฝากของลูกจ้างชั่วคราวรายเดือน (พี่เลี้ยงเด็กพิการ)</t>
  </si>
  <si>
    <t xml:space="preserve">   25  กันยายน  2557</t>
  </si>
  <si>
    <t>นางสาวศรินธร  สมบูรณ์</t>
  </si>
  <si>
    <t xml:space="preserve">ร.ร.วัดชำป่างาม </t>
  </si>
  <si>
    <t>238-0-19530-7</t>
  </si>
  <si>
    <t>นางสาวกรองเพชร  บัวหอม</t>
  </si>
  <si>
    <t xml:space="preserve">ร.ร.บ้านคลองอุดม </t>
  </si>
  <si>
    <t>238-0-34510-4</t>
  </si>
  <si>
    <t>นางสาววิไลรัตน์  มณีโชติ</t>
  </si>
  <si>
    <t xml:space="preserve">ร.ร.บ้านหนองยาง </t>
  </si>
  <si>
    <t>238-0-19227-8</t>
  </si>
  <si>
    <t>นางปภาพัศ  ใหม่หะลา</t>
  </si>
  <si>
    <t>ร.ร.วัดดอนทอง</t>
  </si>
  <si>
    <t>203-0-20908-2</t>
  </si>
  <si>
    <t>นายเชาวลิต  ศรีเกษม</t>
  </si>
  <si>
    <t>203-0-32006-4</t>
  </si>
  <si>
    <t>นางทิพยา  เทพโกมุท</t>
  </si>
  <si>
    <t xml:space="preserve">ร.ร.บ้านเขาหินซ้อน </t>
  </si>
  <si>
    <t>203-1-19564-6</t>
  </si>
  <si>
    <t>นางสาวพัชรี  จันทร์อินทร์</t>
  </si>
  <si>
    <t xml:space="preserve">ร.ร.บ้านโป่งเจริญ </t>
  </si>
  <si>
    <t>238-0-23580-5</t>
  </si>
  <si>
    <t>นางกฤษณา  คำภีระ</t>
  </si>
  <si>
    <t xml:space="preserve">ร.ร.บ้านกระบกเตี้ย </t>
  </si>
  <si>
    <t>203-0-27879-3</t>
  </si>
  <si>
    <t>นางสาวศิวลักษณ์  นาคภาษี</t>
  </si>
  <si>
    <t xml:space="preserve">ร.ร.วัดบางโรง </t>
  </si>
  <si>
    <t>229-0-23661-6</t>
  </si>
  <si>
    <t>นางบุษรัตน์  ทิพวรรณ</t>
  </si>
  <si>
    <t xml:space="preserve">ร.ร.วัดหินดาษ </t>
  </si>
  <si>
    <t>203-0-18082-3</t>
  </si>
  <si>
    <t>นางอำพร  ชวนสำราญ</t>
  </si>
  <si>
    <t>203-0-14895-4</t>
  </si>
  <si>
    <t>นางสาวเลิศรักษ์  กันดี</t>
  </si>
  <si>
    <t xml:space="preserve">ร.ร.บ้านท่ากลอย </t>
  </si>
  <si>
    <t>238-0-33430-7</t>
  </si>
  <si>
    <t>นางสาวสุวจี  สื่อโสเมา</t>
  </si>
  <si>
    <t xml:space="preserve">ร.ร.วัดวังเย็น </t>
  </si>
  <si>
    <t>222-0-16272-9</t>
  </si>
  <si>
    <t>นางสาวณิชชาณัฏฐ์ พานิชพัฒน์</t>
  </si>
  <si>
    <t>ร.ร.วัดหัวกระสังข์</t>
  </si>
  <si>
    <t>203-0-10710-7</t>
  </si>
  <si>
    <t>นางสาวสมปรารถนา  ส่องแสงจันทร์</t>
  </si>
  <si>
    <t xml:space="preserve">ร.ร.วัดดงยาง </t>
  </si>
  <si>
    <t>203-1-57477-9</t>
  </si>
  <si>
    <t>นางสาวปรียานันท์  ดีดวงพันธ์</t>
  </si>
  <si>
    <t>238-0-30065-8</t>
  </si>
  <si>
    <t>นางสาววัลยา  วิเศษ</t>
  </si>
  <si>
    <t>ร.ร.บ้านหนองปรือกันยาง</t>
  </si>
  <si>
    <t>238-0-34097-8</t>
  </si>
  <si>
    <t>นางหน่อย  ดุษฎี</t>
  </si>
  <si>
    <t>238-0-29883-1</t>
  </si>
  <si>
    <t>นายวรวิทย์  รัตนรินทร์</t>
  </si>
  <si>
    <t xml:space="preserve">ร.ร.บ้านเทพประทาน </t>
  </si>
  <si>
    <t>238-0-32085-3</t>
  </si>
  <si>
    <t>นางยุพิน  พันพะมา</t>
  </si>
  <si>
    <t xml:space="preserve">ร.ร.บ้านคลองยายสร้อย </t>
  </si>
  <si>
    <t>238-0-31927-8</t>
  </si>
  <si>
    <t>นางสาวน้ำผึ้ง  ทองดีเจริญ</t>
  </si>
  <si>
    <t>238-0-33256-8</t>
  </si>
  <si>
    <t>หนึ่งแสนเจ็ดหมื่นเก้าพันห้าร้อยห้าสิบบาทถ้วน</t>
  </si>
  <si>
    <t>หลักฐานการโอนเงินเข้าบัญชีเงินฝากของเจ้าหน้าที่ธุรการโรงเรียน</t>
  </si>
  <si>
    <t>นางสาวสวนีย์   แก้วเข้ม</t>
  </si>
  <si>
    <t>201-0-15638-2</t>
  </si>
  <si>
    <t>นายสงกรานต์  ผาสุข</t>
  </si>
  <si>
    <t>203-0-25063-5</t>
  </si>
  <si>
    <t>นางสาวนริศรา วิจิตราพันธ์</t>
  </si>
  <si>
    <t>203-0-18813-1</t>
  </si>
  <si>
    <t>นางสาวกฤติญา  แซ่เจ็ง</t>
  </si>
  <si>
    <t>203-0-31592-3</t>
  </si>
  <si>
    <t>นางจำเรียง เกตุวิมล</t>
  </si>
  <si>
    <t>203-0-00931-8</t>
  </si>
  <si>
    <t>นางสาวรัตนาภรณ์  เทียนสีม่วง</t>
  </si>
  <si>
    <t>229-0-12296-3</t>
  </si>
  <si>
    <t>นางสาวศศิกันยา  นพสมบูรณ์</t>
  </si>
  <si>
    <t>203-0-33162-7</t>
  </si>
  <si>
    <t>นางสาวยุวดี กัณหา</t>
  </si>
  <si>
    <t>203-0-18818-2</t>
  </si>
  <si>
    <t>นางสาวพิฐชญาณ์  วิจิตราพันธ์</t>
  </si>
  <si>
    <t>238-0-23573-2</t>
  </si>
  <si>
    <t>นางสาวฉวีวรรณ  ผลถาวรสุข</t>
  </si>
  <si>
    <t>238-0-31257-5</t>
  </si>
  <si>
    <t>นางสาวกนกวรรณ  เอี่ยมสุโร</t>
  </si>
  <si>
    <t>222-0-16186-2</t>
  </si>
  <si>
    <t>นายพัฒน์รพี  เสนีรัตน์</t>
  </si>
  <si>
    <t>222-0-14885-8</t>
  </si>
  <si>
    <t>นางสาวสดใส  แก้วเข้ม</t>
  </si>
  <si>
    <t>201-0-04733-8</t>
  </si>
  <si>
    <t>นางธัญญากร  เนียมสอาด</t>
  </si>
  <si>
    <t>203-0-18817-4</t>
  </si>
  <si>
    <t>นางสาวเกศริน เข็มเจริญ</t>
  </si>
  <si>
    <t>203-0-18754-2</t>
  </si>
  <si>
    <t>นางสาวศศิธร ใจหาญ</t>
  </si>
  <si>
    <t>203-0-18784-4</t>
  </si>
  <si>
    <t>นายสิทธิชัย  ไชยโคตร</t>
  </si>
  <si>
    <t>203-0-26791-0</t>
  </si>
  <si>
    <t>นางสาวศิวพร อนุศิริ</t>
  </si>
  <si>
    <t>203-0-00450-2</t>
  </si>
  <si>
    <t>นางสาวจิรารัตน์ นนทเกษม</t>
  </si>
  <si>
    <t>203-0-21794-8</t>
  </si>
  <si>
    <t>นางสาวหทัย  แต้นุกูล</t>
  </si>
  <si>
    <t>203-0-27374-0</t>
  </si>
  <si>
    <t>นางสาวกิ่งแก้ว  นพโสภณ</t>
  </si>
  <si>
    <t>203-0-12581-4</t>
  </si>
  <si>
    <t>นางสาวสีดา นาโพตอง</t>
  </si>
  <si>
    <t>238-0-35146-5</t>
  </si>
  <si>
    <t>นายกายกานต์ แก้วคำ</t>
  </si>
  <si>
    <t>203-0-18820-4</t>
  </si>
  <si>
    <t>นางสาววรวรรณ  กันมณี</t>
  </si>
  <si>
    <t>238-1-28325-0</t>
  </si>
  <si>
    <t>นางสาวเพชร  ทีรุณ</t>
  </si>
  <si>
    <t>203-0-24320-5</t>
  </si>
  <si>
    <t>นางสาวสุธามาศ  นีระนิตย์</t>
  </si>
  <si>
    <t>203-0-24324-8</t>
  </si>
  <si>
    <t>นางสาวขวัญใจ ศักดิ์ศรี</t>
  </si>
  <si>
    <t>238-0-02146-5</t>
  </si>
  <si>
    <t>นางสุปรียา  สาธุชาติ</t>
  </si>
  <si>
    <t>238-1-26719-0</t>
  </si>
  <si>
    <t>นางสาวกุลนันท์  ยังคง</t>
  </si>
  <si>
    <t>201-0-15300-6</t>
  </si>
  <si>
    <t>นางสาวเจริญขวัญ ประมงคล</t>
  </si>
  <si>
    <t>222-0-08726-3</t>
  </si>
  <si>
    <t>นางสาวชัชดาพร ชิณโสม</t>
  </si>
  <si>
    <t>775-0-04920-7</t>
  </si>
  <si>
    <t>นางสาวนภาพรรณ ศักดิ์สกุล</t>
  </si>
  <si>
    <t>775-0-05241-0</t>
  </si>
  <si>
    <t>นางสาวนภาพร  ตุ้มสังข์ทอง</t>
  </si>
  <si>
    <t>238-0-33687-3</t>
  </si>
  <si>
    <t>นางสาวเสาวลักษณ์  วิบูลย์เลิศ</t>
  </si>
  <si>
    <t>775-0-19561-0</t>
  </si>
  <si>
    <t>นางอุไรวรรณ  ชื่นใจ</t>
  </si>
  <si>
    <t>775-0-05244-5</t>
  </si>
  <si>
    <t>นางสาวอัญชลี  หมอยาไทย</t>
  </si>
  <si>
    <t>238-0-28528-4</t>
  </si>
  <si>
    <t>นายสิทธิชัย  จารุศิลป์</t>
  </si>
  <si>
    <t>238-0-33626-1</t>
  </si>
  <si>
    <t>นางสาวนิตติยา พรหมเสนา</t>
  </si>
  <si>
    <t>238-0-23744-1</t>
  </si>
  <si>
    <t>นางสาวเขมิกา เตียงกูล</t>
  </si>
  <si>
    <t>775-0-05339-5</t>
  </si>
  <si>
    <t>นางสาวสิรกมล  ศรีมุณี</t>
  </si>
  <si>
    <t>203-0-29488-8</t>
  </si>
  <si>
    <t>นางสาวมณศกอน  วระชุน</t>
  </si>
  <si>
    <t>203-0-17350-9</t>
  </si>
  <si>
    <t>นางสาวศุภกานต์  นนทิจันทร์</t>
  </si>
  <si>
    <t>238-0-25824-4</t>
  </si>
  <si>
    <t>นางสาวสุวินชา  ไลไธสง</t>
  </si>
  <si>
    <t>203-0-26754-6</t>
  </si>
  <si>
    <t>นางนุชริน  โตหยวก</t>
  </si>
  <si>
    <t>203-0-33053-1</t>
  </si>
  <si>
    <t>นางสาวรินจงค์ สายสุด</t>
  </si>
  <si>
    <t>203-0-19153-1</t>
  </si>
  <si>
    <t>นางสิริกร  จั่วจันทึก</t>
  </si>
  <si>
    <t>203-0-24348-5</t>
  </si>
  <si>
    <t>นางสาวอัญชลี  แจ้งอรุณ</t>
  </si>
  <si>
    <t>238-0-24347-6</t>
  </si>
  <si>
    <t>นายรัฐภูมิ  เข็มขัด</t>
  </si>
  <si>
    <t>203-0-28079-8</t>
  </si>
  <si>
    <t>นางสาวนันภัส  เพ็ดตะกั่ว</t>
  </si>
  <si>
    <t>238-0-31980-4</t>
  </si>
  <si>
    <t>นางสาวธาราทิพย์  ถาวร</t>
  </si>
  <si>
    <t>238-0-15495-3</t>
  </si>
  <si>
    <t>นางสาวไพรินทร์  คชเสน</t>
  </si>
  <si>
    <t>203-0-33049-3</t>
  </si>
  <si>
    <t>นางสาวคุณัญญา  เจริญดี</t>
  </si>
  <si>
    <t>203-0-31128-6</t>
  </si>
  <si>
    <t>นางสาวชุตินันท์  ศิลารักษ์</t>
  </si>
  <si>
    <t>203-0-19193-0</t>
  </si>
  <si>
    <t>นางสาวพิราวรรณ กิมะพันธ์</t>
  </si>
  <si>
    <t>203-0-20619-9</t>
  </si>
  <si>
    <t>นางสาวกรรณิการ์  ถนัดจินดารัตน์</t>
  </si>
  <si>
    <t>203-0-18692-9</t>
  </si>
  <si>
    <t>นางสาววรางค์ศิริ  แสงพา</t>
  </si>
  <si>
    <t>203-0-08434-4</t>
  </si>
  <si>
    <t>นางสาววรรณา โพธิ์ศรี</t>
  </si>
  <si>
    <t>775-0-05089-2</t>
  </si>
  <si>
    <t>นางสาวอุษา โมหา</t>
  </si>
  <si>
    <t>238-0-17368-0</t>
  </si>
  <si>
    <t>นางสาวจิราภา บุญล้อม</t>
  </si>
  <si>
    <t>238-0-17342-7</t>
  </si>
  <si>
    <t>นางสาวสุภัค ใหม่บุตรดา</t>
  </si>
  <si>
    <t>238-1-01786-0</t>
  </si>
  <si>
    <t>นางสาวพานทอง กระจะชาติ</t>
  </si>
  <si>
    <t>238-0-17360-5</t>
  </si>
  <si>
    <t>นางสาวอัญชุลี ยุทธหาญ</t>
  </si>
  <si>
    <t>203-0-14867-9</t>
  </si>
  <si>
    <t>นางสาวยุวดี  ชื้อผาสุข</t>
  </si>
  <si>
    <t>775-0-01990-1</t>
  </si>
  <si>
    <t>นางเสาร์ วงษ์พิทักษ์</t>
  </si>
  <si>
    <t>238-0-17362-1</t>
  </si>
  <si>
    <t>นางชนาภา  วงษ์เล็ก</t>
  </si>
  <si>
    <t>229-0-07251-6</t>
  </si>
  <si>
    <t>นางสาวสุชิรา สุณาวงค์</t>
  </si>
  <si>
    <t>203-0-18837-9</t>
  </si>
  <si>
    <t>นายศุภกิจ วิเชียร</t>
  </si>
  <si>
    <t>238-0-17534-9</t>
  </si>
  <si>
    <t>นางสาวรวีภัทร์  พลมั่น</t>
  </si>
  <si>
    <t>203-0-09429-3</t>
  </si>
  <si>
    <t>นางสาวปาริชาติ ทัดดอกไม้</t>
  </si>
  <si>
    <t>203-0-18748-8</t>
  </si>
  <si>
    <t>นางสาววิภาวรรณ  เพ็ชรสินธพ</t>
  </si>
  <si>
    <t>203-0-28930-2</t>
  </si>
  <si>
    <t>นางสาวพรชุลี   นันทวิสิทธิ์</t>
  </si>
  <si>
    <t>203-0-34089-8</t>
  </si>
  <si>
    <t>นางสาวรัถณา แสงสมบูรณ์</t>
  </si>
  <si>
    <t>775-0-05243-7</t>
  </si>
  <si>
    <t>สพป.ฉะเชิงเทรา เขต 2</t>
  </si>
  <si>
    <t>สพป.ฉะเชิงเทรา เขต 1</t>
  </si>
  <si>
    <t>หลักฐานการโอนเงินเข้าบัญชีเงินฝากของลูกจ้างชั่วคราวรายเดือน</t>
  </si>
  <si>
    <t>(ครูตามโครงการยกระดับ)</t>
  </si>
  <si>
    <t>ลงวันที่</t>
  </si>
  <si>
    <t xml:space="preserve"> 25  กันยายน  2557</t>
  </si>
  <si>
    <t>เลขที่บัญชี            เงินฝาก</t>
  </si>
  <si>
    <t>ขั้นหรืออัตรา           ค่าจ้าง</t>
  </si>
  <si>
    <t>จำนวนเงินที่</t>
  </si>
  <si>
    <t>ค่าเช่าบ้าน</t>
  </si>
  <si>
    <t>ขอเข้าธนาคาร</t>
  </si>
  <si>
    <t>นายอุดร  โกเมนทร์</t>
  </si>
  <si>
    <t>ทุ่งสะเดาประชาสรรค์</t>
  </si>
  <si>
    <t>222-0-12951-9</t>
  </si>
  <si>
    <t>น.ส.กฤษณา  ชัยบุรม</t>
  </si>
  <si>
    <t>หนองปรือประชาสรรค์</t>
  </si>
  <si>
    <t>222-0-09458-8</t>
  </si>
  <si>
    <t>น.ส.พิชญาอร  สังข์สกุล</t>
  </si>
  <si>
    <t>บ้านไร่ดอน</t>
  </si>
  <si>
    <t>203-0-07437-3</t>
  </si>
  <si>
    <t>นายสรพงษ์  สังฆะสะ</t>
  </si>
  <si>
    <t>วัดท่าเกวียน</t>
  </si>
  <si>
    <t>203-0-23588-1</t>
  </si>
  <si>
    <t>น.ส.ธารารัตน์  มนทสิทธิ์</t>
  </si>
  <si>
    <t>วัดหนองบัว</t>
  </si>
  <si>
    <t>203-0-21050-1</t>
  </si>
  <si>
    <t>นายฉัตรกมล  ตันชุน</t>
  </si>
  <si>
    <t>วัดนาเหล่าบก</t>
  </si>
  <si>
    <t>203-0-25401-0</t>
  </si>
  <si>
    <t>น.ส.วรรณา  เชื้อเชิง</t>
  </si>
  <si>
    <t>203-0-29878-6</t>
  </si>
  <si>
    <t>น.ส.บัติทลีญา  บุญมี</t>
  </si>
  <si>
    <t>วัดสระสองตอน</t>
  </si>
  <si>
    <t>203-0-22227-5</t>
  </si>
  <si>
    <t>น.ส.กาญจนา  เข็มประดับ</t>
  </si>
  <si>
    <t>วัดหนองเสือ</t>
  </si>
  <si>
    <t>269-0-05208-3</t>
  </si>
  <si>
    <t>นายอธิวัฒน์  เตชะพุฒ</t>
  </si>
  <si>
    <t>บ้านม่วงโพรง</t>
  </si>
  <si>
    <t>203-0-29399-7</t>
  </si>
  <si>
    <t>นายธวัชชัย  สงัด</t>
  </si>
  <si>
    <t>วัดหนองแหน</t>
  </si>
  <si>
    <t>203-0-20766-7</t>
  </si>
  <si>
    <t>นายพงษ์ศักดิ์    ทองคำ</t>
  </si>
  <si>
    <t>วัดดอนทอง</t>
  </si>
  <si>
    <t>203-1-11203-1</t>
  </si>
  <si>
    <t>นางเยาวลักษณ์  ประจะเนย์</t>
  </si>
  <si>
    <t>บ้านปรือวาย</t>
  </si>
  <si>
    <t>203-0-26560-8</t>
  </si>
  <si>
    <t>น.ส.สุกัญญา  เทพรัตน์</t>
  </si>
  <si>
    <t>บ้านหนองหว้า</t>
  </si>
  <si>
    <t>203-0-24304-3</t>
  </si>
  <si>
    <t>นางวิภาวดี  เปี่ยมเจริญ</t>
  </si>
  <si>
    <t>วัดสนามช้าง</t>
  </si>
  <si>
    <t>222-0-05966-9</t>
  </si>
  <si>
    <t>นายสุกิจ  กาญจนเกตุ</t>
  </si>
  <si>
    <t>วัดเสม็ดเหนือ</t>
  </si>
  <si>
    <t>201-1-44464-0</t>
  </si>
  <si>
    <t>น.ส.นฤดี  สุนทรวิทย์</t>
  </si>
  <si>
    <t>775-0-01417-9</t>
  </si>
  <si>
    <t>นางศิริพร  อ่อนเจริญ</t>
  </si>
  <si>
    <t>วัดปากน้ำโจ้โล้</t>
  </si>
  <si>
    <t>201-0-21872-8</t>
  </si>
  <si>
    <t>น.ส.เอ็นดู  สุวรรณศรี</t>
  </si>
  <si>
    <t>สุตะโชติประชาสรรค์</t>
  </si>
  <si>
    <t>222-0-08474-4</t>
  </si>
  <si>
    <t>น.ส.เสาวภา  บุตะเคียน</t>
  </si>
  <si>
    <t>วัดใหม่บางคล้า</t>
  </si>
  <si>
    <t>222-0-12100-3</t>
  </si>
  <si>
    <t>นายจตุพนธ์  นามนะวะ</t>
  </si>
  <si>
    <t>บ้านหนองประโยชน์</t>
  </si>
  <si>
    <t>238-0-26750-2</t>
  </si>
  <si>
    <t>น.ส.ศิริพร  แก้วโพธิงาม</t>
  </si>
  <si>
    <t>วัดเทพพนาราม</t>
  </si>
  <si>
    <t>238-0-29587-5</t>
  </si>
  <si>
    <t>น.ส.วันเพ็ญ  ศรีเกษม</t>
  </si>
  <si>
    <t>โสภณประชาเทวารุทฯ</t>
  </si>
  <si>
    <t>775-0-07491-0</t>
  </si>
  <si>
    <t>บาท                       (</t>
  </si>
  <si>
    <t xml:space="preserve">    )</t>
  </si>
  <si>
    <t>เพื่อเครดิตบัญชีเงินฝากธนาคารของลูกจ้างชั่วครายรายเดือน</t>
  </si>
  <si>
    <t>หลักฐานการโอนเงินเข้าบัญชีเงินฝากของลูกจ้างชั่วคราวรายเดือนครูขาดแคลนแก้วิกฤต</t>
  </si>
  <si>
    <t>กลุ่มที่</t>
  </si>
  <si>
    <t>คืนเงินประกันสังคม ม.ค.2556</t>
  </si>
  <si>
    <t>นางสาวอุรุสุชาดา มณีโชติ</t>
  </si>
  <si>
    <t>ร.ร.วัดบางกระเจ็ด</t>
  </si>
  <si>
    <t>775-0-04978-9</t>
  </si>
  <si>
    <t>นายราชันย์  เรือนอินทร์</t>
  </si>
  <si>
    <t>ร.ร.บ้านทุ่งส่าย</t>
  </si>
  <si>
    <t>238-0-25901-1</t>
  </si>
  <si>
    <t>นางสาวพรทิพย์  ปินะเต</t>
  </si>
  <si>
    <t>ร.ร.บ้านอ่างเสือดำ</t>
  </si>
  <si>
    <t>238-0-33271-1</t>
  </si>
  <si>
    <t>นายวีระศักดิ์  กตะศิลา</t>
  </si>
  <si>
    <t>บ้านหนองปลาซิว</t>
  </si>
  <si>
    <t>238-0-33198-7</t>
  </si>
  <si>
    <t>นางสาวแก้วมณี  คล้ายสุวรรณ</t>
  </si>
  <si>
    <t>222-1-10960-0</t>
  </si>
  <si>
    <t>นางสาวปาณิศรา วงษ์ไกร</t>
  </si>
  <si>
    <t>ร.ร.บ้านชำขวาง</t>
  </si>
  <si>
    <t>203-0-21576-7</t>
  </si>
  <si>
    <t>นางสาวกัลยา  สีลำเนา</t>
  </si>
  <si>
    <t>ร.ร.วัดแหลมเขาจันทร์</t>
  </si>
  <si>
    <t>238-0-33246-0</t>
  </si>
  <si>
    <t>นางสาวลัดดา  วิลาราช</t>
  </si>
  <si>
    <t>ร.ร.ไพบูลย์ประชานุกูล</t>
  </si>
  <si>
    <t>203-1-33151-5</t>
  </si>
  <si>
    <t>นางธิดารัตน์  นพโสภณ</t>
  </si>
  <si>
    <t>ร.ร.วัดสระสองตอน</t>
  </si>
  <si>
    <t>203-1-61224-7</t>
  </si>
  <si>
    <t>นางสาวสุพรรณนี  แสงอภัย</t>
  </si>
  <si>
    <t>ร.ร.บ้านปรือวาย</t>
  </si>
  <si>
    <t>203-0-27211-6</t>
  </si>
  <si>
    <t>นางวราภรณ์  นัยเนตร</t>
  </si>
  <si>
    <t>ร.ร.วัดหนองแหน</t>
  </si>
  <si>
    <t>203-0-12067-7</t>
  </si>
  <si>
    <t>นางสาวปราณี ถนัดจินดารัตน์</t>
  </si>
  <si>
    <t>ร.ร.วัดลำมหาชัย</t>
  </si>
  <si>
    <t>203-0-11612-2</t>
  </si>
  <si>
    <t>นางสาวอ้อมใจ ม่วงขาว</t>
  </si>
  <si>
    <t>ร.ร.วัดบ้านซ่อง</t>
  </si>
  <si>
    <t>203-0-14588-2</t>
  </si>
  <si>
    <t>นางสาวรัศมี  จุลพน</t>
  </si>
  <si>
    <t>ร.ร.บ้านท่าซุง</t>
  </si>
  <si>
    <t>269-0-03061-6</t>
  </si>
  <si>
    <t>นายท๊อป  ยอดสิงห์</t>
  </si>
  <si>
    <t>ร.ร.บ้านท่ากระดาน</t>
  </si>
  <si>
    <t>238-0-22095-6</t>
  </si>
  <si>
    <t>นางสาวเสาวลักษณ์  เลิศงามดี</t>
  </si>
  <si>
    <t>ร.ร.บ้านแปลงไผ่-ขุนคลัง</t>
  </si>
  <si>
    <t>203-0-21026-9</t>
  </si>
  <si>
    <t>นางสาวปณิตา  กุลไชย</t>
  </si>
  <si>
    <t>ร.ร.บ้านคลองยายสร้อย</t>
  </si>
  <si>
    <t>238-0-33228-2</t>
  </si>
  <si>
    <t>นางสาวศิริพร  ตะเพียนทอง</t>
  </si>
  <si>
    <t>ร.ร.บ้านลาดกระทิง</t>
  </si>
  <si>
    <t>238-0-25917-8</t>
  </si>
  <si>
    <t>นายภาสกร บัวบรรจง</t>
  </si>
  <si>
    <t>ร.ร.บ้านท่าเลียบ</t>
  </si>
  <si>
    <t>238-0-21981-8</t>
  </si>
  <si>
    <t>นางสาวศศมน  ก่อเกียรติขจร</t>
  </si>
  <si>
    <t>ร.ร.บ้านโป่งเจริญ</t>
  </si>
  <si>
    <t>238-0-17340-0</t>
  </si>
  <si>
    <t>นายอนุชา  ไอยรา</t>
  </si>
  <si>
    <t>ร.ร.บ้านสุ่งเจริญ</t>
  </si>
  <si>
    <t>269-0-05272-5</t>
  </si>
  <si>
    <t>นางอนัฐดา  พริกเทศ</t>
  </si>
  <si>
    <t>ร.ร.บ้านท่าทองดำ</t>
  </si>
  <si>
    <t>238-0-21514-6</t>
  </si>
  <si>
    <t>นายสุวิทย์   ซือมงกง</t>
  </si>
  <si>
    <t>ร.ร.บ้านหนองสทิต</t>
  </si>
  <si>
    <t>222-0-08475-2</t>
  </si>
  <si>
    <t>นางสุนิสาห์  ประแดงสงค์</t>
  </si>
  <si>
    <t>ร.ร.ไม้แก้วประชานุเคราะห์</t>
  </si>
  <si>
    <t>222-0-09445-6</t>
  </si>
  <si>
    <t>นายวัฒนพงศ์  พยัคเกษมโสภณ</t>
  </si>
  <si>
    <t>ร.ร.วัดไผ่แก้ว</t>
  </si>
  <si>
    <t>238-1-35435-2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</si>
</sst>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7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name val="CordiaUPC"/>
    </font>
    <font>
      <sz val="14"/>
      <name val="CordiaUPC"/>
      <family val="2"/>
    </font>
    <font>
      <sz val="15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  <font>
      <sz val="16"/>
      <color indexed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sz val="16"/>
      <color indexed="56"/>
      <name val="TH SarabunPSK"/>
      <family val="2"/>
    </font>
    <font>
      <sz val="15"/>
      <color indexed="56"/>
      <name val="TH SarabunPSK"/>
      <family val="2"/>
    </font>
    <font>
      <sz val="18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6"/>
      <color indexed="8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5" fillId="0" borderId="0"/>
    <xf numFmtId="0" fontId="26" fillId="0" borderId="0"/>
  </cellStyleXfs>
  <cellXfs count="371">
    <xf numFmtId="0" fontId="0" fillId="0" borderId="0" xfId="0"/>
    <xf numFmtId="0" fontId="2" fillId="0" borderId="0" xfId="2"/>
    <xf numFmtId="0" fontId="4" fillId="0" borderId="0" xfId="2" applyFont="1" applyBorder="1"/>
    <xf numFmtId="0" fontId="5" fillId="0" borderId="0" xfId="2" applyFont="1" applyAlignment="1" applyProtection="1"/>
    <xf numFmtId="39" fontId="4" fillId="0" borderId="0" xfId="2" applyNumberFormat="1" applyFont="1" applyBorder="1"/>
    <xf numFmtId="0" fontId="7" fillId="0" borderId="0" xfId="2" applyFont="1" applyAlignment="1" applyProtection="1"/>
    <xf numFmtId="0" fontId="7" fillId="0" borderId="0" xfId="2" applyFont="1"/>
    <xf numFmtId="0" fontId="7" fillId="0" borderId="0" xfId="2" applyFont="1" applyBorder="1"/>
    <xf numFmtId="0" fontId="8" fillId="0" borderId="0" xfId="2" applyFont="1" applyAlignment="1" applyProtection="1"/>
    <xf numFmtId="43" fontId="8" fillId="0" borderId="0" xfId="3" applyFont="1" applyAlignment="1" applyProtection="1">
      <alignment horizontal="center"/>
    </xf>
    <xf numFmtId="188" fontId="8" fillId="0" borderId="0" xfId="3" applyNumberFormat="1" applyFont="1"/>
    <xf numFmtId="0" fontId="8" fillId="0" borderId="0" xfId="2" applyFont="1"/>
    <xf numFmtId="43" fontId="8" fillId="0" borderId="0" xfId="3" applyFont="1"/>
    <xf numFmtId="39" fontId="8" fillId="0" borderId="0" xfId="2" applyNumberFormat="1" applyFont="1" applyBorder="1"/>
    <xf numFmtId="0" fontId="8" fillId="0" borderId="0" xfId="2" applyFont="1" applyAlignment="1">
      <alignment horizontal="right"/>
    </xf>
    <xf numFmtId="43" fontId="7" fillId="0" borderId="0" xfId="3" applyFont="1" applyAlignment="1" applyProtection="1">
      <alignment horizontal="center"/>
    </xf>
    <xf numFmtId="188" fontId="7" fillId="0" borderId="0" xfId="3" applyNumberFormat="1" applyFont="1"/>
    <xf numFmtId="49" fontId="7" fillId="0" borderId="0" xfId="2" applyNumberFormat="1" applyFont="1" applyAlignment="1">
      <alignment horizontal="center"/>
    </xf>
    <xf numFmtId="39" fontId="7" fillId="0" borderId="0" xfId="2" applyNumberFormat="1" applyFont="1" applyBorder="1"/>
    <xf numFmtId="0" fontId="7" fillId="0" borderId="0" xfId="2" applyFont="1" applyAlignment="1">
      <alignment horizontal="right"/>
    </xf>
    <xf numFmtId="0" fontId="7" fillId="0" borderId="1" xfId="2" applyFont="1" applyBorder="1"/>
    <xf numFmtId="0" fontId="7" fillId="0" borderId="0" xfId="2" applyFont="1" applyAlignment="1" applyProtection="1">
      <alignment horizontal="left"/>
    </xf>
    <xf numFmtId="43" fontId="7" fillId="0" borderId="0" xfId="3" applyFont="1"/>
    <xf numFmtId="39" fontId="7" fillId="0" borderId="1" xfId="2" applyNumberFormat="1" applyFont="1" applyBorder="1"/>
    <xf numFmtId="0" fontId="8" fillId="0" borderId="0" xfId="2" applyFont="1" applyBorder="1" applyAlignment="1">
      <alignment horizontal="right"/>
    </xf>
    <xf numFmtId="0" fontId="9" fillId="0" borderId="2" xfId="2" applyFont="1" applyBorder="1" applyAlignment="1" applyProtection="1">
      <alignment horizontal="center" vertical="center" wrapText="1"/>
    </xf>
    <xf numFmtId="43" fontId="9" fillId="0" borderId="3" xfId="3" applyFont="1" applyBorder="1" applyAlignment="1" applyProtection="1">
      <alignment horizontal="center" vertical="center" wrapText="1" shrinkToFit="1"/>
    </xf>
    <xf numFmtId="0" fontId="7" fillId="0" borderId="4" xfId="2" applyFont="1" applyBorder="1" applyAlignment="1">
      <alignment horizontal="center"/>
    </xf>
    <xf numFmtId="0" fontId="11" fillId="0" borderId="5" xfId="2" applyFont="1" applyBorder="1"/>
    <xf numFmtId="0" fontId="4" fillId="0" borderId="4" xfId="2" applyFont="1" applyBorder="1"/>
    <xf numFmtId="188" fontId="8" fillId="0" borderId="4" xfId="3" applyNumberFormat="1" applyFont="1" applyBorder="1"/>
    <xf numFmtId="43" fontId="4" fillId="0" borderId="4" xfId="3" applyFont="1" applyBorder="1"/>
    <xf numFmtId="188" fontId="6" fillId="0" borderId="4" xfId="3" applyNumberFormat="1" applyFont="1" applyBorder="1"/>
    <xf numFmtId="39" fontId="4" fillId="0" borderId="4" xfId="2" applyNumberFormat="1" applyFont="1" applyBorder="1" applyProtection="1"/>
    <xf numFmtId="0" fontId="4" fillId="0" borderId="0" xfId="2" applyFont="1" applyBorder="1" applyAlignment="1">
      <alignment horizontal="right"/>
    </xf>
    <xf numFmtId="0" fontId="7" fillId="0" borderId="5" xfId="2" applyFont="1" applyBorder="1"/>
    <xf numFmtId="43" fontId="7" fillId="0" borderId="4" xfId="3" applyFont="1" applyBorder="1"/>
    <xf numFmtId="43" fontId="7" fillId="0" borderId="4" xfId="3" applyFont="1" applyBorder="1" applyProtection="1"/>
    <xf numFmtId="188" fontId="7" fillId="0" borderId="4" xfId="3" applyNumberFormat="1" applyFont="1" applyBorder="1"/>
    <xf numFmtId="43" fontId="7" fillId="0" borderId="4" xfId="3" applyNumberFormat="1" applyFont="1" applyBorder="1"/>
    <xf numFmtId="39" fontId="7" fillId="0" borderId="4" xfId="2" applyNumberFormat="1" applyFont="1" applyFill="1" applyBorder="1" applyProtection="1"/>
    <xf numFmtId="188" fontId="7" fillId="0" borderId="0" xfId="3" applyNumberFormat="1" applyFont="1" applyBorder="1"/>
    <xf numFmtId="43" fontId="7" fillId="0" borderId="4" xfId="3" applyFont="1" applyBorder="1" applyAlignment="1">
      <alignment horizontal="center"/>
    </xf>
    <xf numFmtId="188" fontId="7" fillId="0" borderId="4" xfId="3" applyNumberFormat="1" applyFont="1" applyBorder="1" applyAlignment="1">
      <alignment horizontal="center"/>
    </xf>
    <xf numFmtId="43" fontId="7" fillId="0" borderId="4" xfId="3" applyNumberFormat="1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43" fontId="7" fillId="0" borderId="6" xfId="3" applyFont="1" applyBorder="1" applyAlignment="1">
      <alignment horizontal="center"/>
    </xf>
    <xf numFmtId="0" fontId="7" fillId="0" borderId="3" xfId="2" applyFont="1" applyBorder="1"/>
    <xf numFmtId="43" fontId="7" fillId="0" borderId="0" xfId="3" applyNumberFormat="1" applyFont="1" applyBorder="1" applyAlignment="1">
      <alignment horizontal="right"/>
    </xf>
    <xf numFmtId="0" fontId="8" fillId="0" borderId="4" xfId="2" applyFont="1" applyBorder="1" applyAlignment="1">
      <alignment horizontal="center"/>
    </xf>
    <xf numFmtId="43" fontId="7" fillId="0" borderId="0" xfId="2" applyNumberFormat="1" applyFont="1" applyBorder="1"/>
    <xf numFmtId="43" fontId="12" fillId="0" borderId="4" xfId="3" applyFont="1" applyBorder="1"/>
    <xf numFmtId="39" fontId="7" fillId="0" borderId="7" xfId="2" applyNumberFormat="1" applyFont="1" applyBorder="1" applyProtection="1"/>
    <xf numFmtId="0" fontId="7" fillId="0" borderId="0" xfId="2" applyFont="1" applyBorder="1" applyAlignment="1">
      <alignment horizontal="right"/>
    </xf>
    <xf numFmtId="188" fontId="13" fillId="0" borderId="4" xfId="3" applyNumberFormat="1" applyFont="1" applyBorder="1"/>
    <xf numFmtId="43" fontId="12" fillId="0" borderId="0" xfId="3" applyNumberFormat="1" applyFont="1" applyBorder="1" applyAlignment="1">
      <alignment horizontal="right"/>
    </xf>
    <xf numFmtId="0" fontId="7" fillId="0" borderId="4" xfId="2" applyFont="1" applyFill="1" applyBorder="1" applyAlignment="1">
      <alignment horizontal="center"/>
    </xf>
    <xf numFmtId="43" fontId="14" fillId="0" borderId="3" xfId="3" applyFont="1" applyBorder="1"/>
    <xf numFmtId="0" fontId="4" fillId="0" borderId="8" xfId="2" applyFont="1" applyBorder="1"/>
    <xf numFmtId="0" fontId="4" fillId="0" borderId="8" xfId="2" applyFont="1" applyBorder="1" applyAlignment="1">
      <alignment horizontal="center"/>
    </xf>
    <xf numFmtId="0" fontId="7" fillId="0" borderId="0" xfId="2" applyFont="1" applyAlignment="1"/>
    <xf numFmtId="188" fontId="7" fillId="0" borderId="0" xfId="2" applyNumberFormat="1" applyFont="1"/>
    <xf numFmtId="39" fontId="7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left"/>
    </xf>
    <xf numFmtId="0" fontId="7" fillId="0" borderId="0" xfId="2" applyFont="1" applyAlignment="1" applyProtection="1">
      <alignment horizontal="center"/>
    </xf>
    <xf numFmtId="43" fontId="7" fillId="0" borderId="0" xfId="2" applyNumberFormat="1" applyFont="1"/>
    <xf numFmtId="43" fontId="14" fillId="0" borderId="4" xfId="3" applyFont="1" applyBorder="1"/>
    <xf numFmtId="43" fontId="14" fillId="0" borderId="0" xfId="2" applyNumberFormat="1" applyFont="1" applyBorder="1"/>
    <xf numFmtId="43" fontId="14" fillId="0" borderId="4" xfId="2" applyNumberFormat="1" applyFont="1" applyBorder="1"/>
    <xf numFmtId="39" fontId="14" fillId="0" borderId="4" xfId="2" applyNumberFormat="1" applyFont="1" applyBorder="1" applyProtection="1"/>
    <xf numFmtId="43" fontId="14" fillId="0" borderId="8" xfId="3" applyFont="1" applyBorder="1"/>
    <xf numFmtId="0" fontId="14" fillId="0" borderId="5" xfId="2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43" fontId="14" fillId="0" borderId="6" xfId="3" applyFont="1" applyBorder="1" applyAlignment="1">
      <alignment horizontal="center"/>
    </xf>
    <xf numFmtId="49" fontId="7" fillId="0" borderId="0" xfId="2" applyNumberFormat="1" applyFont="1" applyAlignment="1"/>
    <xf numFmtId="187" fontId="7" fillId="0" borderId="0" xfId="2" applyNumberFormat="1" applyFont="1"/>
    <xf numFmtId="43" fontId="16" fillId="0" borderId="4" xfId="2" applyNumberFormat="1" applyFont="1" applyBorder="1"/>
    <xf numFmtId="0" fontId="10" fillId="0" borderId="2" xfId="2" applyFont="1" applyBorder="1" applyAlignment="1" applyProtection="1">
      <alignment horizontal="center" vertical="center" wrapText="1"/>
    </xf>
    <xf numFmtId="0" fontId="7" fillId="0" borderId="4" xfId="4" applyFont="1" applyBorder="1" applyAlignment="1">
      <alignment horizontal="center"/>
    </xf>
    <xf numFmtId="43" fontId="7" fillId="0" borderId="4" xfId="2" applyNumberFormat="1" applyFont="1" applyBorder="1"/>
    <xf numFmtId="0" fontId="7" fillId="0" borderId="5" xfId="2" applyFont="1" applyBorder="1" applyAlignment="1">
      <alignment horizontal="center"/>
    </xf>
    <xf numFmtId="39" fontId="4" fillId="0" borderId="0" xfId="2" applyNumberFormat="1" applyFont="1" applyBorder="1" applyAlignment="1" applyProtection="1">
      <alignment horizontal="right"/>
    </xf>
    <xf numFmtId="0" fontId="17" fillId="0" borderId="5" xfId="2" applyFont="1" applyBorder="1"/>
    <xf numFmtId="0" fontId="4" fillId="0" borderId="4" xfId="2" applyFont="1" applyBorder="1" applyAlignment="1">
      <alignment horizontal="center"/>
    </xf>
    <xf numFmtId="188" fontId="18" fillId="0" borderId="4" xfId="3" applyNumberFormat="1" applyFont="1" applyBorder="1"/>
    <xf numFmtId="188" fontId="4" fillId="0" borderId="0" xfId="3" applyNumberFormat="1" applyFont="1" applyBorder="1"/>
    <xf numFmtId="37" fontId="4" fillId="0" borderId="4" xfId="2" applyNumberFormat="1" applyFont="1" applyBorder="1" applyProtection="1"/>
    <xf numFmtId="39" fontId="19" fillId="0" borderId="4" xfId="2" applyNumberFormat="1" applyFont="1" applyBorder="1" applyProtection="1"/>
    <xf numFmtId="0" fontId="7" fillId="0" borderId="0" xfId="4" applyFont="1" applyBorder="1" applyAlignment="1"/>
    <xf numFmtId="0" fontId="7" fillId="0" borderId="9" xfId="2" applyFont="1" applyBorder="1" applyAlignment="1">
      <alignment horizontal="center"/>
    </xf>
    <xf numFmtId="0" fontId="7" fillId="0" borderId="9" xfId="2" applyFont="1" applyBorder="1"/>
    <xf numFmtId="0" fontId="7" fillId="0" borderId="9" xfId="4" applyFont="1" applyBorder="1" applyAlignment="1"/>
    <xf numFmtId="0" fontId="14" fillId="0" borderId="10" xfId="2" applyFont="1" applyBorder="1" applyAlignment="1">
      <alignment horizontal="center"/>
    </xf>
    <xf numFmtId="0" fontId="7" fillId="0" borderId="5" xfId="4" applyFont="1" applyBorder="1" applyAlignment="1"/>
    <xf numFmtId="0" fontId="7" fillId="0" borderId="4" xfId="4" applyFont="1" applyBorder="1" applyAlignment="1"/>
    <xf numFmtId="43" fontId="7" fillId="0" borderId="7" xfId="3" applyFont="1" applyBorder="1"/>
    <xf numFmtId="0" fontId="7" fillId="0" borderId="9" xfId="4" applyFont="1" applyBorder="1" applyAlignment="1">
      <alignment horizontal="center"/>
    </xf>
    <xf numFmtId="0" fontId="4" fillId="0" borderId="10" xfId="2" applyFont="1" applyBorder="1"/>
    <xf numFmtId="49" fontId="7" fillId="0" borderId="4" xfId="4" applyNumberFormat="1" applyFont="1" applyBorder="1" applyAlignment="1">
      <alignment horizontal="center"/>
    </xf>
    <xf numFmtId="0" fontId="7" fillId="0" borderId="4" xfId="2" applyFont="1" applyFill="1" applyBorder="1" applyAlignment="1">
      <alignment horizontal="left"/>
    </xf>
    <xf numFmtId="0" fontId="7" fillId="0" borderId="7" xfId="4" applyFont="1" applyBorder="1" applyAlignment="1">
      <alignment horizontal="center"/>
    </xf>
    <xf numFmtId="188" fontId="7" fillId="0" borderId="5" xfId="3" applyNumberFormat="1" applyFont="1" applyBorder="1"/>
    <xf numFmtId="0" fontId="11" fillId="0" borderId="11" xfId="2" applyFont="1" applyBorder="1"/>
    <xf numFmtId="0" fontId="11" fillId="0" borderId="12" xfId="2" applyFont="1" applyBorder="1"/>
    <xf numFmtId="0" fontId="7" fillId="0" borderId="5" xfId="2" applyFont="1" applyFill="1" applyBorder="1" applyAlignment="1">
      <alignment horizontal="left"/>
    </xf>
    <xf numFmtId="0" fontId="7" fillId="0" borderId="5" xfId="4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43" fontId="14" fillId="0" borderId="13" xfId="3" applyFont="1" applyBorder="1" applyAlignment="1">
      <alignment horizontal="center"/>
    </xf>
    <xf numFmtId="43" fontId="7" fillId="0" borderId="13" xfId="3" applyFont="1" applyBorder="1" applyAlignment="1">
      <alignment horizontal="center"/>
    </xf>
    <xf numFmtId="43" fontId="16" fillId="0" borderId="4" xfId="3" applyFont="1" applyBorder="1"/>
    <xf numFmtId="188" fontId="20" fillId="0" borderId="4" xfId="3" applyNumberFormat="1" applyFont="1" applyBorder="1"/>
    <xf numFmtId="43" fontId="21" fillId="0" borderId="4" xfId="3" applyFont="1" applyBorder="1"/>
    <xf numFmtId="0" fontId="14" fillId="0" borderId="0" xfId="3" applyNumberFormat="1" applyFont="1" applyAlignment="1">
      <alignment horizontal="center"/>
    </xf>
    <xf numFmtId="43" fontId="7" fillId="0" borderId="9" xfId="3" applyFont="1" applyBorder="1"/>
    <xf numFmtId="0" fontId="4" fillId="0" borderId="12" xfId="2" applyFont="1" applyBorder="1" applyAlignment="1">
      <alignment horizontal="center" vertical="center" wrapText="1"/>
    </xf>
    <xf numFmtId="0" fontId="7" fillId="0" borderId="4" xfId="2" applyFont="1" applyBorder="1"/>
    <xf numFmtId="0" fontId="25" fillId="0" borderId="4" xfId="4" applyFont="1" applyBorder="1" applyAlignment="1"/>
    <xf numFmtId="0" fontId="25" fillId="0" borderId="0" xfId="4" applyFont="1" applyBorder="1" applyAlignment="1"/>
    <xf numFmtId="0" fontId="25" fillId="0" borderId="4" xfId="4" applyFont="1" applyBorder="1" applyAlignment="1">
      <alignment horizontal="center"/>
    </xf>
    <xf numFmtId="0" fontId="25" fillId="0" borderId="5" xfId="2" applyFont="1" applyBorder="1"/>
    <xf numFmtId="0" fontId="25" fillId="0" borderId="13" xfId="4" applyFont="1" applyBorder="1" applyAlignment="1"/>
    <xf numFmtId="0" fontId="25" fillId="0" borderId="9" xfId="4" applyFont="1" applyBorder="1" applyAlignment="1">
      <alignment horizontal="center"/>
    </xf>
    <xf numFmtId="43" fontId="4" fillId="0" borderId="14" xfId="3" applyFont="1" applyBorder="1" applyAlignment="1" applyProtection="1">
      <alignment horizontal="center" vertical="center"/>
    </xf>
    <xf numFmtId="188" fontId="4" fillId="0" borderId="14" xfId="3" applyNumberFormat="1" applyFont="1" applyBorder="1" applyAlignment="1" applyProtection="1">
      <alignment horizontal="center" vertical="center"/>
    </xf>
    <xf numFmtId="0" fontId="9" fillId="0" borderId="15" xfId="2" applyFont="1" applyBorder="1" applyAlignment="1" applyProtection="1">
      <alignment horizontal="center" vertical="center" wrapText="1"/>
    </xf>
    <xf numFmtId="39" fontId="4" fillId="0" borderId="12" xfId="2" applyNumberFormat="1" applyFont="1" applyBorder="1" applyAlignment="1" applyProtection="1">
      <alignment horizontal="center" vertical="center"/>
    </xf>
    <xf numFmtId="39" fontId="4" fillId="0" borderId="9" xfId="2" applyNumberFormat="1" applyFont="1" applyBorder="1" applyAlignment="1" applyProtection="1">
      <alignment horizontal="center" vertical="center"/>
    </xf>
    <xf numFmtId="0" fontId="4" fillId="0" borderId="12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25" fillId="0" borderId="5" xfId="4" applyFont="1" applyBorder="1" applyAlignment="1"/>
    <xf numFmtId="43" fontId="23" fillId="0" borderId="0" xfId="3" applyFont="1" applyAlignment="1">
      <alignment horizontal="center"/>
    </xf>
    <xf numFmtId="0" fontId="23" fillId="0" borderId="0" xfId="3" applyNumberFormat="1" applyFont="1" applyAlignment="1">
      <alignment horizontal="center"/>
    </xf>
    <xf numFmtId="49" fontId="24" fillId="0" borderId="0" xfId="2" applyNumberFormat="1" applyFont="1" applyAlignment="1"/>
    <xf numFmtId="0" fontId="0" fillId="0" borderId="4" xfId="0" applyBorder="1"/>
    <xf numFmtId="0" fontId="0" fillId="0" borderId="4" xfId="0" applyBorder="1" applyAlignment="1">
      <alignment horizontal="center"/>
    </xf>
    <xf numFmtId="43" fontId="0" fillId="0" borderId="0" xfId="1" applyFont="1"/>
    <xf numFmtId="0" fontId="2" fillId="0" borderId="0" xfId="2"/>
    <xf numFmtId="0" fontId="4" fillId="0" borderId="0" xfId="2" applyFont="1" applyBorder="1"/>
    <xf numFmtId="0" fontId="5" fillId="0" borderId="0" xfId="2" applyFont="1" applyAlignment="1" applyProtection="1"/>
    <xf numFmtId="39" fontId="4" fillId="0" borderId="0" xfId="2" applyNumberFormat="1" applyFont="1" applyBorder="1"/>
    <xf numFmtId="0" fontId="7" fillId="0" borderId="0" xfId="2" applyFont="1" applyAlignment="1" applyProtection="1"/>
    <xf numFmtId="0" fontId="7" fillId="0" borderId="0" xfId="2" applyFont="1"/>
    <xf numFmtId="0" fontId="7" fillId="0" borderId="0" xfId="2" applyFont="1" applyBorder="1"/>
    <xf numFmtId="0" fontId="8" fillId="0" borderId="0" xfId="2" applyFont="1" applyAlignment="1" applyProtection="1"/>
    <xf numFmtId="43" fontId="8" fillId="0" borderId="0" xfId="3" applyFont="1" applyAlignment="1" applyProtection="1">
      <alignment horizontal="center"/>
    </xf>
    <xf numFmtId="188" fontId="8" fillId="0" borderId="0" xfId="3" applyNumberFormat="1" applyFont="1"/>
    <xf numFmtId="0" fontId="8" fillId="0" borderId="0" xfId="2" applyFont="1"/>
    <xf numFmtId="43" fontId="8" fillId="0" borderId="0" xfId="3" applyFont="1"/>
    <xf numFmtId="39" fontId="8" fillId="0" borderId="0" xfId="2" applyNumberFormat="1" applyFont="1" applyBorder="1"/>
    <xf numFmtId="0" fontId="8" fillId="0" borderId="0" xfId="2" applyFont="1" applyAlignment="1">
      <alignment horizontal="right"/>
    </xf>
    <xf numFmtId="43" fontId="7" fillId="0" borderId="0" xfId="3" applyFont="1" applyAlignment="1" applyProtection="1">
      <alignment horizontal="center"/>
    </xf>
    <xf numFmtId="188" fontId="7" fillId="0" borderId="0" xfId="3" applyNumberFormat="1" applyFont="1"/>
    <xf numFmtId="49" fontId="7" fillId="0" borderId="0" xfId="2" applyNumberFormat="1" applyFont="1" applyAlignment="1">
      <alignment horizontal="center"/>
    </xf>
    <xf numFmtId="39" fontId="7" fillId="0" borderId="0" xfId="2" applyNumberFormat="1" applyFont="1" applyBorder="1"/>
    <xf numFmtId="0" fontId="7" fillId="0" borderId="0" xfId="2" applyFont="1" applyAlignment="1">
      <alignment horizontal="right"/>
    </xf>
    <xf numFmtId="0" fontId="7" fillId="0" borderId="1" xfId="2" applyFont="1" applyBorder="1"/>
    <xf numFmtId="0" fontId="7" fillId="0" borderId="0" xfId="2" applyFont="1" applyAlignment="1" applyProtection="1">
      <alignment horizontal="left"/>
    </xf>
    <xf numFmtId="43" fontId="7" fillId="0" borderId="0" xfId="3" applyFont="1"/>
    <xf numFmtId="39" fontId="7" fillId="0" borderId="1" xfId="2" applyNumberFormat="1" applyFont="1" applyBorder="1"/>
    <xf numFmtId="0" fontId="8" fillId="0" borderId="0" xfId="2" applyFont="1" applyBorder="1" applyAlignment="1">
      <alignment horizontal="right"/>
    </xf>
    <xf numFmtId="0" fontId="9" fillId="0" borderId="2" xfId="2" applyFont="1" applyBorder="1" applyAlignment="1" applyProtection="1">
      <alignment horizontal="center" vertical="center" wrapText="1"/>
    </xf>
    <xf numFmtId="43" fontId="9" fillId="0" borderId="3" xfId="3" applyFont="1" applyBorder="1" applyAlignment="1" applyProtection="1">
      <alignment horizontal="center" vertical="center" wrapText="1" shrinkToFit="1"/>
    </xf>
    <xf numFmtId="0" fontId="7" fillId="0" borderId="4" xfId="2" applyFont="1" applyBorder="1" applyAlignment="1">
      <alignment horizontal="center"/>
    </xf>
    <xf numFmtId="0" fontId="11" fillId="0" borderId="5" xfId="2" applyFont="1" applyBorder="1"/>
    <xf numFmtId="0" fontId="4" fillId="0" borderId="4" xfId="2" applyFont="1" applyBorder="1"/>
    <xf numFmtId="188" fontId="8" fillId="0" borderId="4" xfId="3" applyNumberFormat="1" applyFont="1" applyBorder="1"/>
    <xf numFmtId="39" fontId="4" fillId="0" borderId="4" xfId="2" applyNumberFormat="1" applyFont="1" applyBorder="1" applyProtection="1"/>
    <xf numFmtId="0" fontId="4" fillId="0" borderId="0" xfId="2" applyFont="1" applyBorder="1" applyAlignment="1">
      <alignment horizontal="right"/>
    </xf>
    <xf numFmtId="43" fontId="7" fillId="0" borderId="4" xfId="3" applyFont="1" applyBorder="1"/>
    <xf numFmtId="39" fontId="7" fillId="0" borderId="4" xfId="2" applyNumberFormat="1" applyFont="1" applyFill="1" applyBorder="1" applyProtection="1"/>
    <xf numFmtId="188" fontId="7" fillId="0" borderId="0" xfId="3" applyNumberFormat="1" applyFont="1" applyBorder="1"/>
    <xf numFmtId="43" fontId="7" fillId="0" borderId="4" xfId="3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43" fontId="7" fillId="0" borderId="0" xfId="2" applyNumberFormat="1" applyFont="1" applyBorder="1"/>
    <xf numFmtId="0" fontId="4" fillId="0" borderId="8" xfId="2" applyFont="1" applyBorder="1"/>
    <xf numFmtId="0" fontId="4" fillId="0" borderId="8" xfId="2" applyFont="1" applyBorder="1" applyAlignment="1">
      <alignment horizontal="center"/>
    </xf>
    <xf numFmtId="0" fontId="7" fillId="0" borderId="0" xfId="2" applyFont="1" applyAlignment="1"/>
    <xf numFmtId="188" fontId="7" fillId="0" borderId="0" xfId="2" applyNumberFormat="1" applyFont="1"/>
    <xf numFmtId="39" fontId="7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left"/>
    </xf>
    <xf numFmtId="0" fontId="7" fillId="0" borderId="0" xfId="2" applyFont="1" applyAlignment="1" applyProtection="1">
      <alignment horizontal="center"/>
    </xf>
    <xf numFmtId="43" fontId="7" fillId="0" borderId="0" xfId="2" applyNumberFormat="1" applyFont="1"/>
    <xf numFmtId="43" fontId="14" fillId="0" borderId="8" xfId="3" applyFont="1" applyBorder="1"/>
    <xf numFmtId="0" fontId="14" fillId="0" borderId="8" xfId="2" applyFont="1" applyBorder="1" applyAlignment="1">
      <alignment horizontal="center"/>
    </xf>
    <xf numFmtId="49" fontId="7" fillId="0" borderId="0" xfId="2" applyNumberFormat="1" applyFont="1" applyAlignment="1"/>
    <xf numFmtId="0" fontId="10" fillId="0" borderId="2" xfId="2" applyFont="1" applyBorder="1" applyAlignment="1" applyProtection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43" fontId="7" fillId="0" borderId="7" xfId="3" applyFont="1" applyBorder="1"/>
    <xf numFmtId="0" fontId="11" fillId="0" borderId="12" xfId="2" applyFont="1" applyBorder="1"/>
    <xf numFmtId="0" fontId="7" fillId="0" borderId="13" xfId="2" applyFont="1" applyBorder="1" applyAlignment="1">
      <alignment horizontal="center"/>
    </xf>
    <xf numFmtId="0" fontId="14" fillId="0" borderId="0" xfId="3" applyNumberFormat="1" applyFont="1" applyAlignment="1">
      <alignment horizontal="center"/>
    </xf>
    <xf numFmtId="43" fontId="7" fillId="0" borderId="9" xfId="3" applyFont="1" applyBorder="1"/>
    <xf numFmtId="0" fontId="4" fillId="0" borderId="12" xfId="2" applyFont="1" applyBorder="1" applyAlignment="1">
      <alignment horizontal="center" vertical="center" wrapText="1"/>
    </xf>
    <xf numFmtId="43" fontId="4" fillId="0" borderId="14" xfId="3" applyFont="1" applyBorder="1" applyAlignment="1" applyProtection="1">
      <alignment horizontal="center" vertical="center"/>
    </xf>
    <xf numFmtId="188" fontId="4" fillId="0" borderId="14" xfId="3" applyNumberFormat="1" applyFont="1" applyBorder="1" applyAlignment="1" applyProtection="1">
      <alignment horizontal="center" vertical="center"/>
    </xf>
    <xf numFmtId="0" fontId="9" fillId="0" borderId="15" xfId="2" applyFont="1" applyBorder="1" applyAlignment="1" applyProtection="1">
      <alignment horizontal="center" vertical="center" wrapText="1"/>
    </xf>
    <xf numFmtId="39" fontId="4" fillId="0" borderId="12" xfId="2" applyNumberFormat="1" applyFont="1" applyBorder="1" applyAlignment="1" applyProtection="1">
      <alignment horizontal="center" vertical="center"/>
    </xf>
    <xf numFmtId="39" fontId="4" fillId="0" borderId="9" xfId="2" applyNumberFormat="1" applyFont="1" applyBorder="1" applyAlignment="1" applyProtection="1">
      <alignment horizontal="center" vertical="center"/>
    </xf>
    <xf numFmtId="0" fontId="4" fillId="0" borderId="12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43" fontId="23" fillId="0" borderId="0" xfId="3" applyFont="1" applyAlignment="1">
      <alignment horizontal="center"/>
    </xf>
    <xf numFmtId="49" fontId="24" fillId="0" borderId="0" xfId="2" applyNumberFormat="1" applyFont="1" applyAlignment="1"/>
    <xf numFmtId="43" fontId="7" fillId="0" borderId="0" xfId="3" applyFont="1" applyBorder="1" applyProtection="1"/>
    <xf numFmtId="0" fontId="7" fillId="0" borderId="0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2" fillId="0" borderId="0" xfId="2"/>
    <xf numFmtId="0" fontId="7" fillId="0" borderId="0" xfId="2" applyFont="1"/>
    <xf numFmtId="0" fontId="7" fillId="0" borderId="4" xfId="2" applyFont="1" applyBorder="1" applyAlignment="1">
      <alignment horizontal="center"/>
    </xf>
    <xf numFmtId="0" fontId="7" fillId="0" borderId="5" xfId="2" applyFont="1" applyBorder="1"/>
    <xf numFmtId="43" fontId="7" fillId="0" borderId="4" xfId="3" applyFont="1" applyBorder="1" applyProtection="1"/>
    <xf numFmtId="0" fontId="7" fillId="0" borderId="5" xfId="2" applyFont="1" applyBorder="1" applyAlignment="1">
      <alignment horizontal="left"/>
    </xf>
    <xf numFmtId="0" fontId="22" fillId="0" borderId="5" xfId="2" applyFont="1" applyBorder="1"/>
    <xf numFmtId="0" fontId="7" fillId="0" borderId="4" xfId="2" applyFont="1" applyFill="1" applyBorder="1" applyAlignment="1">
      <alignment horizontal="center"/>
    </xf>
    <xf numFmtId="0" fontId="4" fillId="0" borderId="5" xfId="2" applyFont="1" applyBorder="1"/>
    <xf numFmtId="0" fontId="7" fillId="0" borderId="7" xfId="2" applyFont="1" applyFill="1" applyBorder="1" applyAlignment="1">
      <alignment horizontal="center"/>
    </xf>
    <xf numFmtId="0" fontId="0" fillId="0" borderId="0" xfId="0" applyAlignment="1">
      <alignment horizontal="center"/>
    </xf>
    <xf numFmtId="43" fontId="4" fillId="0" borderId="12" xfId="3" applyFont="1" applyBorder="1"/>
    <xf numFmtId="0" fontId="0" fillId="0" borderId="9" xfId="0" applyBorder="1"/>
    <xf numFmtId="0" fontId="0" fillId="0" borderId="3" xfId="0" applyBorder="1" applyAlignment="1">
      <alignment horizontal="center"/>
    </xf>
    <xf numFmtId="43" fontId="0" fillId="0" borderId="15" xfId="1" applyFont="1" applyBorder="1"/>
    <xf numFmtId="43" fontId="0" fillId="0" borderId="0" xfId="1" applyFont="1" applyBorder="1"/>
    <xf numFmtId="43" fontId="0" fillId="0" borderId="3" xfId="1" applyFont="1" applyBorder="1"/>
    <xf numFmtId="0" fontId="7" fillId="0" borderId="6" xfId="2" applyFont="1" applyBorder="1" applyAlignment="1">
      <alignment horizontal="center"/>
    </xf>
    <xf numFmtId="0" fontId="22" fillId="0" borderId="5" xfId="2" applyFont="1" applyBorder="1" applyAlignment="1">
      <alignment horizontal="center"/>
    </xf>
    <xf numFmtId="0" fontId="4" fillId="0" borderId="4" xfId="2" applyFont="1" applyBorder="1" applyAlignment="1">
      <alignment horizontal="center" vertical="center" wrapText="1"/>
    </xf>
    <xf numFmtId="43" fontId="0" fillId="0" borderId="12" xfId="1" applyFont="1" applyBorder="1"/>
    <xf numFmtId="43" fontId="0" fillId="0" borderId="4" xfId="1" applyFont="1" applyBorder="1"/>
    <xf numFmtId="43" fontId="0" fillId="0" borderId="9" xfId="1" applyFont="1" applyBorder="1"/>
    <xf numFmtId="43" fontId="0" fillId="0" borderId="11" xfId="1" applyFont="1" applyBorder="1"/>
    <xf numFmtId="43" fontId="0" fillId="0" borderId="7" xfId="1" applyFont="1" applyBorder="1"/>
    <xf numFmtId="0" fontId="4" fillId="0" borderId="13" xfId="2" applyFont="1" applyBorder="1" applyAlignment="1" applyProtection="1">
      <alignment horizontal="center" vertical="center"/>
    </xf>
    <xf numFmtId="43" fontId="4" fillId="0" borderId="3" xfId="3" applyFont="1" applyBorder="1" applyAlignment="1" applyProtection="1">
      <alignment horizontal="center" vertical="center"/>
    </xf>
    <xf numFmtId="43" fontId="7" fillId="0" borderId="5" xfId="3" applyFont="1" applyBorder="1" applyProtection="1"/>
    <xf numFmtId="0" fontId="0" fillId="0" borderId="5" xfId="0" applyBorder="1"/>
    <xf numFmtId="0" fontId="7" fillId="0" borderId="13" xfId="2" applyFont="1" applyBorder="1"/>
    <xf numFmtId="0" fontId="0" fillId="0" borderId="9" xfId="0" applyBorder="1" applyAlignment="1">
      <alignment horizontal="center"/>
    </xf>
    <xf numFmtId="43" fontId="7" fillId="0" borderId="14" xfId="3" applyFont="1" applyBorder="1"/>
    <xf numFmtId="43" fontId="7" fillId="0" borderId="9" xfId="3" applyFont="1" applyBorder="1" applyProtection="1"/>
    <xf numFmtId="39" fontId="7" fillId="0" borderId="9" xfId="2" applyNumberFormat="1" applyFont="1" applyFill="1" applyBorder="1" applyProtection="1"/>
    <xf numFmtId="43" fontId="0" fillId="0" borderId="1" xfId="1" applyFont="1" applyBorder="1"/>
    <xf numFmtId="0" fontId="7" fillId="0" borderId="4" xfId="2" applyFont="1" applyBorder="1" applyAlignment="1">
      <alignment horizontal="center"/>
    </xf>
    <xf numFmtId="0" fontId="7" fillId="0" borderId="5" xfId="2" applyFont="1" applyBorder="1"/>
    <xf numFmtId="43" fontId="7" fillId="0" borderId="4" xfId="3" applyFont="1" applyBorder="1" applyProtection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 applyProtection="1"/>
    <xf numFmtId="43" fontId="4" fillId="0" borderId="0" xfId="3" applyFont="1"/>
    <xf numFmtId="188" fontId="6" fillId="0" borderId="0" xfId="3" applyNumberFormat="1" applyFont="1"/>
    <xf numFmtId="43" fontId="16" fillId="0" borderId="0" xfId="3" applyFont="1"/>
    <xf numFmtId="39" fontId="4" fillId="0" borderId="0" xfId="0" applyNumberFormat="1" applyFont="1" applyBorder="1"/>
    <xf numFmtId="0" fontId="7" fillId="0" borderId="0" xfId="0" applyFont="1" applyAlignment="1" applyProtection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 applyProtection="1"/>
    <xf numFmtId="39" fontId="7" fillId="0" borderId="0" xfId="0" applyNumberFormat="1" applyFont="1" applyBorder="1"/>
    <xf numFmtId="49" fontId="7" fillId="0" borderId="0" xfId="0" applyNumberFormat="1" applyFont="1" applyAlignment="1"/>
    <xf numFmtId="43" fontId="7" fillId="0" borderId="0" xfId="3" applyFont="1" applyAlignment="1">
      <alignment horizontal="right"/>
    </xf>
    <xf numFmtId="43" fontId="7" fillId="0" borderId="0" xfId="3" applyFont="1" applyAlignment="1"/>
    <xf numFmtId="0" fontId="7" fillId="0" borderId="0" xfId="3" applyNumberFormat="1" applyFont="1" applyAlignment="1"/>
    <xf numFmtId="0" fontId="7" fillId="0" borderId="0" xfId="0" applyFont="1" applyAlignment="1"/>
    <xf numFmtId="0" fontId="7" fillId="0" borderId="1" xfId="0" applyFont="1" applyBorder="1"/>
    <xf numFmtId="0" fontId="7" fillId="0" borderId="0" xfId="0" applyFont="1" applyAlignment="1" applyProtection="1">
      <alignment horizontal="left"/>
    </xf>
    <xf numFmtId="39" fontId="7" fillId="0" borderId="1" xfId="0" applyNumberFormat="1" applyFont="1" applyBorder="1"/>
    <xf numFmtId="0" fontId="8" fillId="0" borderId="12" xfId="0" applyFont="1" applyBorder="1" applyAlignment="1" applyProtection="1">
      <alignment horizontal="center"/>
    </xf>
    <xf numFmtId="39" fontId="4" fillId="0" borderId="12" xfId="0" applyNumberFormat="1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43" fontId="4" fillId="0" borderId="14" xfId="3" applyFont="1" applyBorder="1" applyAlignment="1" applyProtection="1">
      <alignment horizontal="center"/>
    </xf>
    <xf numFmtId="188" fontId="6" fillId="0" borderId="14" xfId="3" applyNumberFormat="1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/>
    </xf>
    <xf numFmtId="0" fontId="10" fillId="0" borderId="15" xfId="0" applyFont="1" applyBorder="1" applyAlignment="1" applyProtection="1">
      <alignment horizontal="center" vertical="center" wrapText="1"/>
    </xf>
    <xf numFmtId="39" fontId="4" fillId="0" borderId="9" xfId="0" applyNumberFormat="1" applyFont="1" applyBorder="1" applyAlignment="1" applyProtection="1">
      <alignment horizontal="center"/>
    </xf>
    <xf numFmtId="0" fontId="7" fillId="0" borderId="4" xfId="0" applyFont="1" applyBorder="1" applyAlignment="1">
      <alignment horizontal="center"/>
    </xf>
    <xf numFmtId="0" fontId="11" fillId="0" borderId="5" xfId="0" applyFont="1" applyBorder="1"/>
    <xf numFmtId="0" fontId="4" fillId="0" borderId="4" xfId="0" applyFont="1" applyBorder="1"/>
    <xf numFmtId="39" fontId="4" fillId="0" borderId="4" xfId="0" applyNumberFormat="1" applyFont="1" applyBorder="1" applyProtection="1"/>
    <xf numFmtId="0" fontId="7" fillId="0" borderId="5" xfId="0" applyFont="1" applyBorder="1"/>
    <xf numFmtId="0" fontId="7" fillId="0" borderId="4" xfId="0" applyFont="1" applyBorder="1"/>
    <xf numFmtId="39" fontId="7" fillId="0" borderId="4" xfId="0" applyNumberFormat="1" applyFont="1" applyFill="1" applyBorder="1" applyProtection="1"/>
    <xf numFmtId="0" fontId="25" fillId="0" borderId="5" xfId="0" applyFont="1" applyBorder="1"/>
    <xf numFmtId="0" fontId="7" fillId="0" borderId="4" xfId="5" applyFont="1" applyBorder="1" applyAlignment="1">
      <alignment horizontal="center"/>
    </xf>
    <xf numFmtId="0" fontId="25" fillId="0" borderId="4" xfId="5" applyFont="1" applyBorder="1"/>
    <xf numFmtId="0" fontId="25" fillId="0" borderId="4" xfId="5" applyFont="1" applyBorder="1" applyAlignment="1">
      <alignment horizontal="center"/>
    </xf>
    <xf numFmtId="0" fontId="25" fillId="0" borderId="4" xfId="0" applyFont="1" applyBorder="1"/>
    <xf numFmtId="0" fontId="25" fillId="0" borderId="4" xfId="0" applyFont="1" applyFill="1" applyBorder="1" applyAlignment="1"/>
    <xf numFmtId="0" fontId="7" fillId="0" borderId="3" xfId="0" applyFont="1" applyBorder="1" applyAlignment="1">
      <alignment horizontal="center"/>
    </xf>
    <xf numFmtId="0" fontId="14" fillId="0" borderId="3" xfId="0" applyFont="1" applyBorder="1"/>
    <xf numFmtId="0" fontId="8" fillId="0" borderId="3" xfId="0" applyFont="1" applyBorder="1" applyAlignment="1" applyProtection="1">
      <alignment horizontal="center"/>
    </xf>
    <xf numFmtId="39" fontId="4" fillId="0" borderId="3" xfId="0" applyNumberFormat="1" applyFont="1" applyBorder="1" applyAlignment="1" applyProtection="1">
      <alignment horizontal="center"/>
    </xf>
    <xf numFmtId="43" fontId="4" fillId="0" borderId="3" xfId="3" applyFont="1" applyBorder="1" applyAlignment="1" applyProtection="1">
      <alignment horizontal="center"/>
    </xf>
    <xf numFmtId="188" fontId="6" fillId="0" borderId="3" xfId="3" applyNumberFormat="1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/>
    <xf numFmtId="0" fontId="16" fillId="0" borderId="4" xfId="0" applyFont="1" applyBorder="1"/>
    <xf numFmtId="43" fontId="14" fillId="0" borderId="0" xfId="0" applyNumberFormat="1" applyFont="1" applyBorder="1"/>
    <xf numFmtId="43" fontId="14" fillId="0" borderId="4" xfId="0" applyNumberFormat="1" applyFont="1" applyBorder="1"/>
    <xf numFmtId="39" fontId="14" fillId="0" borderId="4" xfId="0" applyNumberFormat="1" applyFont="1" applyBorder="1" applyProtection="1"/>
    <xf numFmtId="39" fontId="7" fillId="0" borderId="7" xfId="0" applyNumberFormat="1" applyFont="1" applyBorder="1" applyAlignment="1" applyProtection="1"/>
    <xf numFmtId="0" fontId="4" fillId="0" borderId="8" xfId="0" applyFont="1" applyBorder="1"/>
    <xf numFmtId="0" fontId="1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7" fillId="0" borderId="0" xfId="0" applyNumberFormat="1" applyFont="1" applyBorder="1"/>
    <xf numFmtId="188" fontId="7" fillId="0" borderId="0" xfId="0" applyNumberFormat="1" applyFont="1"/>
    <xf numFmtId="39" fontId="7" fillId="0" borderId="0" xfId="0" applyNumberFormat="1" applyFont="1" applyAlignment="1">
      <alignment horizontal="center"/>
    </xf>
    <xf numFmtId="39" fontId="7" fillId="0" borderId="0" xfId="0" applyNumberFormat="1" applyFont="1" applyAlignment="1">
      <alignment horizontal="left"/>
    </xf>
    <xf numFmtId="0" fontId="7" fillId="0" borderId="0" xfId="0" applyFont="1" applyAlignment="1" applyProtection="1">
      <alignment horizontal="center"/>
    </xf>
    <xf numFmtId="49" fontId="7" fillId="0" borderId="0" xfId="0" applyNumberFormat="1" applyFont="1" applyAlignment="1">
      <alignment horizontal="center"/>
    </xf>
    <xf numFmtId="43" fontId="7" fillId="0" borderId="0" xfId="0" applyNumberFormat="1" applyFont="1"/>
    <xf numFmtId="39" fontId="4" fillId="0" borderId="7" xfId="0" applyNumberFormat="1" applyFont="1" applyBorder="1"/>
    <xf numFmtId="0" fontId="8" fillId="0" borderId="0" xfId="0" applyFont="1"/>
    <xf numFmtId="39" fontId="8" fillId="0" borderId="0" xfId="0" applyNumberFormat="1" applyFont="1" applyBorder="1"/>
    <xf numFmtId="43" fontId="7" fillId="0" borderId="0" xfId="0" applyNumberFormat="1" applyFont="1" applyAlignment="1"/>
    <xf numFmtId="0" fontId="7" fillId="0" borderId="0" xfId="3" applyNumberFormat="1" applyFont="1" applyAlignment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2" fillId="0" borderId="5" xfId="0" applyFont="1" applyBorder="1" applyAlignment="1">
      <alignment horizontal="left"/>
    </xf>
    <xf numFmtId="0" fontId="22" fillId="0" borderId="4" xfId="0" applyFont="1" applyBorder="1" applyAlignment="1">
      <alignment horizontal="center"/>
    </xf>
    <xf numFmtId="0" fontId="7" fillId="0" borderId="3" xfId="0" applyFont="1" applyBorder="1"/>
    <xf numFmtId="43" fontId="16" fillId="0" borderId="4" xfId="0" applyNumberFormat="1" applyFont="1" applyBorder="1"/>
    <xf numFmtId="0" fontId="7" fillId="0" borderId="5" xfId="0" applyFont="1" applyBorder="1" applyAlignment="1">
      <alignment horizontal="left"/>
    </xf>
    <xf numFmtId="39" fontId="7" fillId="0" borderId="7" xfId="0" applyNumberFormat="1" applyFont="1" applyBorder="1" applyProtection="1"/>
    <xf numFmtId="0" fontId="22" fillId="0" borderId="5" xfId="0" applyFont="1" applyBorder="1"/>
    <xf numFmtId="0" fontId="17" fillId="0" borderId="5" xfId="0" applyFont="1" applyBorder="1"/>
    <xf numFmtId="0" fontId="4" fillId="0" borderId="4" xfId="0" applyFont="1" applyBorder="1" applyAlignment="1">
      <alignment horizontal="center"/>
    </xf>
    <xf numFmtId="37" fontId="4" fillId="0" borderId="4" xfId="0" applyNumberFormat="1" applyFont="1" applyBorder="1" applyProtection="1"/>
    <xf numFmtId="39" fontId="19" fillId="0" borderId="4" xfId="0" applyNumberFormat="1" applyFont="1" applyBorder="1" applyProtection="1"/>
    <xf numFmtId="0" fontId="7" fillId="0" borderId="16" xfId="2" applyFont="1" applyBorder="1" applyAlignment="1">
      <alignment horizontal="center"/>
    </xf>
    <xf numFmtId="187" fontId="7" fillId="0" borderId="16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188" fontId="7" fillId="0" borderId="6" xfId="3" applyNumberFormat="1" applyFont="1" applyBorder="1" applyAlignment="1" applyProtection="1">
      <alignment horizontal="center" vertical="center"/>
    </xf>
    <xf numFmtId="188" fontId="7" fillId="0" borderId="2" xfId="3" applyNumberFormat="1" applyFont="1" applyBorder="1" applyAlignment="1" applyProtection="1">
      <alignment horizontal="center" vertical="center"/>
    </xf>
    <xf numFmtId="188" fontId="7" fillId="0" borderId="15" xfId="3" applyNumberFormat="1" applyFont="1" applyBorder="1" applyAlignment="1" applyProtection="1">
      <alignment horizontal="center" vertical="center"/>
    </xf>
    <xf numFmtId="0" fontId="7" fillId="0" borderId="15" xfId="2" applyFont="1" applyBorder="1" applyAlignment="1">
      <alignment horizontal="center"/>
    </xf>
    <xf numFmtId="0" fontId="4" fillId="0" borderId="12" xfId="2" applyFont="1" applyBorder="1" applyAlignment="1" applyProtection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 applyProtection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188" fontId="7" fillId="0" borderId="11" xfId="3" applyNumberFormat="1" applyFont="1" applyBorder="1" applyAlignment="1" applyProtection="1">
      <alignment horizontal="center" vertical="center"/>
    </xf>
    <xf numFmtId="188" fontId="7" fillId="0" borderId="3" xfId="3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8" fontId="4" fillId="0" borderId="3" xfId="3" applyNumberFormat="1" applyFont="1" applyBorder="1" applyAlignment="1" applyProtection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188" fontId="4" fillId="0" borderId="6" xfId="3" applyNumberFormat="1" applyFont="1" applyBorder="1" applyAlignment="1" applyProtection="1">
      <alignment vertical="center"/>
    </xf>
    <xf numFmtId="188" fontId="4" fillId="0" borderId="2" xfId="3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4" fillId="0" borderId="6" xfId="3" applyNumberFormat="1" applyFont="1" applyBorder="1" applyAlignment="1" applyProtection="1">
      <alignment horizontal="center" vertical="center"/>
    </xf>
    <xf numFmtId="188" fontId="4" fillId="0" borderId="2" xfId="3" applyNumberFormat="1" applyFont="1" applyBorder="1" applyAlignment="1" applyProtection="1">
      <alignment horizontal="center" vertical="center"/>
    </xf>
  </cellXfs>
  <cellStyles count="6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  <cellStyle name="ปกติ_บันทึกวางฏีกา" xfId="5"/>
    <cellStyle name="ปกติ_แบบ 4109 ตุลาคม 48 เม.ย.48-พ.ค.48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649;&#3610;&#3610;%202%20&#3585;.&#3618;.25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000"/>
      <sheetName val="1000"/>
      <sheetName val="2000"/>
      <sheetName val="3000"/>
      <sheetName val="4000"/>
      <sheetName val="5000"/>
      <sheetName val="แบบ 2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H4" t="str">
            <v>กันยายน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selection activeCell="B13" sqref="B13"/>
    </sheetView>
  </sheetViews>
  <sheetFormatPr defaultRowHeight="21"/>
  <cols>
    <col min="2" max="2" width="26.5" customWidth="1"/>
    <col min="3" max="3" width="21" customWidth="1"/>
  </cols>
  <sheetData>
    <row r="1" spans="1:15" ht="25.5">
      <c r="A1" s="1"/>
      <c r="B1" s="1"/>
      <c r="C1" s="1"/>
      <c r="D1" s="1"/>
      <c r="E1" s="1"/>
      <c r="F1" s="3" t="s">
        <v>194</v>
      </c>
      <c r="G1" s="1"/>
      <c r="H1" s="1"/>
      <c r="I1" s="1"/>
      <c r="J1" s="1"/>
      <c r="K1" s="1"/>
      <c r="L1" s="1"/>
      <c r="M1" s="1"/>
      <c r="N1" s="4"/>
      <c r="O1" s="1"/>
    </row>
    <row r="2" spans="1:15" ht="23.25">
      <c r="A2" s="5" t="s">
        <v>1</v>
      </c>
      <c r="B2" s="6"/>
      <c r="C2" s="6"/>
      <c r="D2" s="7"/>
      <c r="E2" s="6"/>
      <c r="F2" s="8" t="s">
        <v>2</v>
      </c>
      <c r="G2" s="8"/>
      <c r="H2" s="9"/>
      <c r="I2" s="10"/>
      <c r="J2" s="11"/>
      <c r="K2" s="11"/>
      <c r="L2" s="12"/>
      <c r="M2" s="11"/>
      <c r="N2" s="13"/>
      <c r="O2" s="1"/>
    </row>
    <row r="3" spans="1:15" ht="24.75">
      <c r="A3" s="5" t="s">
        <v>3</v>
      </c>
      <c r="B3" s="6"/>
      <c r="C3" s="6"/>
      <c r="D3" s="7"/>
      <c r="E3" s="6"/>
      <c r="F3" s="5" t="s">
        <v>4</v>
      </c>
      <c r="G3" s="6"/>
      <c r="H3" s="15"/>
      <c r="I3" s="16"/>
      <c r="J3" s="133" t="s">
        <v>195</v>
      </c>
      <c r="K3" s="74"/>
      <c r="L3" s="74"/>
      <c r="M3" s="74"/>
      <c r="N3" s="18"/>
      <c r="O3" s="1"/>
    </row>
    <row r="4" spans="1:15" ht="24.75">
      <c r="A4" s="5" t="s">
        <v>6</v>
      </c>
      <c r="B4" s="6"/>
      <c r="C4" s="6"/>
      <c r="D4" s="7"/>
      <c r="E4" s="6"/>
      <c r="F4" s="6" t="s">
        <v>7</v>
      </c>
      <c r="G4" s="19"/>
      <c r="H4" s="131" t="s">
        <v>8</v>
      </c>
      <c r="I4" s="132">
        <v>2557</v>
      </c>
      <c r="J4" s="74"/>
      <c r="K4" s="60"/>
      <c r="L4" s="60"/>
      <c r="M4" s="60"/>
      <c r="N4" s="18"/>
      <c r="O4" s="1"/>
    </row>
    <row r="5" spans="1:15" ht="23.25">
      <c r="A5" s="5"/>
      <c r="B5" s="6"/>
      <c r="C5" s="6"/>
      <c r="D5" s="20"/>
      <c r="E5" s="20"/>
      <c r="F5" s="21" t="s">
        <v>9</v>
      </c>
      <c r="G5" s="6"/>
      <c r="H5" s="22"/>
      <c r="I5" s="16"/>
      <c r="J5" s="6"/>
      <c r="K5" s="6"/>
      <c r="L5" s="22"/>
      <c r="M5" s="6"/>
      <c r="N5" s="23"/>
      <c r="O5" s="1"/>
    </row>
    <row r="6" spans="1:15" ht="39">
      <c r="A6" s="340" t="s">
        <v>10</v>
      </c>
      <c r="B6" s="342" t="s">
        <v>11</v>
      </c>
      <c r="C6" s="340" t="s">
        <v>12</v>
      </c>
      <c r="D6" s="114" t="s">
        <v>13</v>
      </c>
      <c r="E6" s="114" t="s">
        <v>14</v>
      </c>
      <c r="F6" s="345" t="s">
        <v>15</v>
      </c>
      <c r="G6" s="127" t="s">
        <v>16</v>
      </c>
      <c r="H6" s="336" t="s">
        <v>17</v>
      </c>
      <c r="I6" s="337"/>
      <c r="J6" s="338" t="s">
        <v>18</v>
      </c>
      <c r="K6" s="338"/>
      <c r="L6" s="338"/>
      <c r="M6" s="338"/>
      <c r="N6" s="125" t="s">
        <v>19</v>
      </c>
      <c r="O6" s="1"/>
    </row>
    <row r="7" spans="1:15" ht="30">
      <c r="A7" s="341"/>
      <c r="B7" s="343"/>
      <c r="C7" s="344"/>
      <c r="D7" s="129" t="s">
        <v>20</v>
      </c>
      <c r="E7" s="129" t="s">
        <v>21</v>
      </c>
      <c r="F7" s="341"/>
      <c r="G7" s="128" t="s">
        <v>22</v>
      </c>
      <c r="H7" s="122" t="s">
        <v>23</v>
      </c>
      <c r="I7" s="123" t="s">
        <v>24</v>
      </c>
      <c r="J7" s="25" t="s">
        <v>25</v>
      </c>
      <c r="K7" s="77" t="s">
        <v>142</v>
      </c>
      <c r="L7" s="26" t="s">
        <v>27</v>
      </c>
      <c r="M7" s="124" t="s">
        <v>28</v>
      </c>
      <c r="N7" s="126" t="s">
        <v>29</v>
      </c>
      <c r="O7" s="1"/>
    </row>
    <row r="8" spans="1:15" ht="23.25">
      <c r="A8" s="27"/>
      <c r="B8" s="28" t="s">
        <v>30</v>
      </c>
      <c r="C8" s="28"/>
      <c r="D8" s="29"/>
      <c r="E8" s="30"/>
      <c r="F8" s="2"/>
      <c r="G8" s="29"/>
      <c r="H8" s="31"/>
      <c r="I8" s="32"/>
      <c r="J8" s="29"/>
      <c r="K8" s="29"/>
      <c r="L8" s="31"/>
      <c r="M8" s="29"/>
      <c r="N8" s="33"/>
      <c r="O8" s="1"/>
    </row>
    <row r="9" spans="1:15" ht="23.25">
      <c r="A9" s="80">
        <v>1</v>
      </c>
      <c r="B9" s="93" t="s">
        <v>196</v>
      </c>
      <c r="C9" s="104" t="s">
        <v>197</v>
      </c>
      <c r="D9" s="56" t="s">
        <v>198</v>
      </c>
      <c r="E9" s="95">
        <v>9000</v>
      </c>
      <c r="F9" s="36">
        <v>450</v>
      </c>
      <c r="G9" s="37">
        <v>8550</v>
      </c>
      <c r="H9" s="36"/>
      <c r="I9" s="38"/>
      <c r="J9" s="38"/>
      <c r="K9" s="36"/>
      <c r="L9" s="39"/>
      <c r="M9" s="38"/>
      <c r="N9" s="40">
        <v>8550</v>
      </c>
      <c r="O9" s="1"/>
    </row>
    <row r="10" spans="1:15" ht="23.25">
      <c r="A10" s="80">
        <v>2</v>
      </c>
      <c r="B10" s="130" t="s">
        <v>199</v>
      </c>
      <c r="C10" s="130" t="s">
        <v>200</v>
      </c>
      <c r="D10" s="118" t="s">
        <v>201</v>
      </c>
      <c r="E10" s="95">
        <v>9000</v>
      </c>
      <c r="F10" s="36">
        <v>450</v>
      </c>
      <c r="G10" s="37">
        <v>8550</v>
      </c>
      <c r="H10" s="42"/>
      <c r="I10" s="43"/>
      <c r="J10" s="43"/>
      <c r="K10" s="42"/>
      <c r="L10" s="44"/>
      <c r="M10" s="43"/>
      <c r="N10" s="40">
        <v>8550</v>
      </c>
      <c r="O10" s="1"/>
    </row>
    <row r="11" spans="1:15" ht="23.25">
      <c r="A11" s="80">
        <v>3</v>
      </c>
      <c r="B11" s="93" t="s">
        <v>202</v>
      </c>
      <c r="C11" s="93" t="s">
        <v>203</v>
      </c>
      <c r="D11" s="78" t="s">
        <v>204</v>
      </c>
      <c r="E11" s="95">
        <v>9000</v>
      </c>
      <c r="F11" s="36">
        <v>450</v>
      </c>
      <c r="G11" s="37">
        <v>8550</v>
      </c>
      <c r="H11" s="36"/>
      <c r="I11" s="38"/>
      <c r="J11" s="38"/>
      <c r="K11" s="36"/>
      <c r="L11" s="39"/>
      <c r="M11" s="38"/>
      <c r="N11" s="40">
        <v>8550</v>
      </c>
      <c r="O11" s="1"/>
    </row>
    <row r="12" spans="1:15">
      <c r="A12" s="80">
        <v>4</v>
      </c>
      <c r="B12" s="93" t="s">
        <v>205</v>
      </c>
      <c r="C12" s="93" t="s">
        <v>206</v>
      </c>
      <c r="D12" s="78" t="s">
        <v>207</v>
      </c>
      <c r="E12" s="95">
        <v>9000</v>
      </c>
      <c r="F12" s="36">
        <v>450</v>
      </c>
      <c r="G12" s="37">
        <v>8550</v>
      </c>
      <c r="H12" s="36"/>
      <c r="I12" s="38"/>
      <c r="J12" s="38"/>
      <c r="K12" s="36"/>
      <c r="L12" s="39"/>
      <c r="M12" s="38"/>
      <c r="N12" s="40">
        <v>8550</v>
      </c>
    </row>
    <row r="13" spans="1:15">
      <c r="A13" s="80">
        <v>5</v>
      </c>
      <c r="B13" s="93" t="s">
        <v>208</v>
      </c>
      <c r="C13" s="93" t="s">
        <v>50</v>
      </c>
      <c r="D13" s="78" t="s">
        <v>209</v>
      </c>
      <c r="E13" s="95">
        <v>9000</v>
      </c>
      <c r="F13" s="36">
        <v>450</v>
      </c>
      <c r="G13" s="37">
        <v>8550</v>
      </c>
      <c r="H13" s="36"/>
      <c r="I13" s="38"/>
      <c r="J13" s="38"/>
      <c r="K13" s="36"/>
      <c r="L13" s="39"/>
      <c r="M13" s="38"/>
      <c r="N13" s="40">
        <v>8550</v>
      </c>
    </row>
    <row r="14" spans="1:15">
      <c r="A14" s="80">
        <v>6</v>
      </c>
      <c r="B14" s="93" t="s">
        <v>210</v>
      </c>
      <c r="C14" s="93" t="s">
        <v>211</v>
      </c>
      <c r="D14" s="78" t="s">
        <v>212</v>
      </c>
      <c r="E14" s="95">
        <v>9000</v>
      </c>
      <c r="F14" s="36">
        <v>450</v>
      </c>
      <c r="G14" s="37">
        <v>8550</v>
      </c>
      <c r="H14" s="36"/>
      <c r="I14" s="38"/>
      <c r="J14" s="38"/>
      <c r="K14" s="36"/>
      <c r="L14" s="39"/>
      <c r="M14" s="38"/>
      <c r="N14" s="40">
        <v>8550</v>
      </c>
    </row>
    <row r="15" spans="1:15">
      <c r="A15" s="80">
        <v>7</v>
      </c>
      <c r="B15" s="93" t="s">
        <v>213</v>
      </c>
      <c r="C15" s="93" t="s">
        <v>214</v>
      </c>
      <c r="D15" s="78" t="s">
        <v>215</v>
      </c>
      <c r="E15" s="95">
        <v>9000</v>
      </c>
      <c r="F15" s="36">
        <v>450</v>
      </c>
      <c r="G15" s="37">
        <v>8550</v>
      </c>
      <c r="H15" s="36"/>
      <c r="I15" s="38"/>
      <c r="J15" s="38"/>
      <c r="K15" s="36"/>
      <c r="L15" s="39"/>
      <c r="M15" s="38"/>
      <c r="N15" s="40">
        <v>8550</v>
      </c>
    </row>
    <row r="16" spans="1:15">
      <c r="A16" s="80">
        <v>8</v>
      </c>
      <c r="B16" s="93" t="s">
        <v>216</v>
      </c>
      <c r="C16" s="93" t="s">
        <v>217</v>
      </c>
      <c r="D16" s="78" t="s">
        <v>218</v>
      </c>
      <c r="E16" s="95">
        <v>9000</v>
      </c>
      <c r="F16" s="36">
        <v>450</v>
      </c>
      <c r="G16" s="37">
        <v>8550</v>
      </c>
      <c r="H16" s="36"/>
      <c r="I16" s="38"/>
      <c r="J16" s="38"/>
      <c r="K16" s="36"/>
      <c r="L16" s="39"/>
      <c r="M16" s="38"/>
      <c r="N16" s="40">
        <v>8550</v>
      </c>
    </row>
    <row r="17" spans="1:14">
      <c r="A17" s="80">
        <v>9</v>
      </c>
      <c r="B17" s="93" t="s">
        <v>219</v>
      </c>
      <c r="C17" s="93" t="s">
        <v>220</v>
      </c>
      <c r="D17" s="78" t="s">
        <v>221</v>
      </c>
      <c r="E17" s="95">
        <v>9000</v>
      </c>
      <c r="F17" s="36">
        <v>450</v>
      </c>
      <c r="G17" s="37">
        <v>8550</v>
      </c>
      <c r="H17" s="36"/>
      <c r="I17" s="38"/>
      <c r="J17" s="38"/>
      <c r="K17" s="36"/>
      <c r="L17" s="39"/>
      <c r="M17" s="38"/>
      <c r="N17" s="40">
        <v>8550</v>
      </c>
    </row>
    <row r="18" spans="1:14">
      <c r="A18" s="80">
        <v>10</v>
      </c>
      <c r="B18" s="93" t="s">
        <v>222</v>
      </c>
      <c r="C18" s="93" t="s">
        <v>223</v>
      </c>
      <c r="D18" s="78" t="s">
        <v>224</v>
      </c>
      <c r="E18" s="95">
        <v>9000</v>
      </c>
      <c r="F18" s="36">
        <v>450</v>
      </c>
      <c r="G18" s="37">
        <v>8550</v>
      </c>
      <c r="H18" s="36"/>
      <c r="I18" s="38"/>
      <c r="J18" s="38"/>
      <c r="K18" s="36"/>
      <c r="L18" s="39"/>
      <c r="M18" s="38"/>
      <c r="N18" s="40">
        <v>8550</v>
      </c>
    </row>
    <row r="19" spans="1:14">
      <c r="A19" s="80">
        <v>11</v>
      </c>
      <c r="B19" s="93" t="s">
        <v>225</v>
      </c>
      <c r="C19" s="93" t="s">
        <v>109</v>
      </c>
      <c r="D19" s="78" t="s">
        <v>226</v>
      </c>
      <c r="E19" s="95">
        <v>9000</v>
      </c>
      <c r="F19" s="36">
        <v>450</v>
      </c>
      <c r="G19" s="37">
        <v>8550</v>
      </c>
      <c r="H19" s="36"/>
      <c r="I19" s="38"/>
      <c r="J19" s="38"/>
      <c r="K19" s="36"/>
      <c r="L19" s="39"/>
      <c r="M19" s="38"/>
      <c r="N19" s="40">
        <v>8550</v>
      </c>
    </row>
    <row r="20" spans="1:14">
      <c r="A20" s="80">
        <v>12</v>
      </c>
      <c r="B20" s="93" t="s">
        <v>227</v>
      </c>
      <c r="C20" s="93" t="s">
        <v>228</v>
      </c>
      <c r="D20" s="78" t="s">
        <v>229</v>
      </c>
      <c r="E20" s="95">
        <v>9000</v>
      </c>
      <c r="F20" s="36">
        <v>450</v>
      </c>
      <c r="G20" s="37">
        <v>8550</v>
      </c>
      <c r="H20" s="36"/>
      <c r="I20" s="38"/>
      <c r="J20" s="38"/>
      <c r="K20" s="36"/>
      <c r="L20" s="39"/>
      <c r="M20" s="38"/>
      <c r="N20" s="40">
        <v>8550</v>
      </c>
    </row>
    <row r="21" spans="1:14">
      <c r="A21" s="80">
        <v>13</v>
      </c>
      <c r="B21" s="130" t="s">
        <v>230</v>
      </c>
      <c r="C21" s="130" t="s">
        <v>231</v>
      </c>
      <c r="D21" s="118" t="s">
        <v>232</v>
      </c>
      <c r="E21" s="95">
        <v>9000</v>
      </c>
      <c r="F21" s="36">
        <v>450</v>
      </c>
      <c r="G21" s="37">
        <v>8550</v>
      </c>
      <c r="H21" s="36"/>
      <c r="I21" s="38"/>
      <c r="J21" s="38"/>
      <c r="K21" s="36"/>
      <c r="L21" s="39"/>
      <c r="M21" s="38"/>
      <c r="N21" s="40">
        <v>8550</v>
      </c>
    </row>
    <row r="22" spans="1:14">
      <c r="A22" s="80">
        <v>14</v>
      </c>
      <c r="B22" s="93" t="s">
        <v>233</v>
      </c>
      <c r="C22" s="93" t="s">
        <v>234</v>
      </c>
      <c r="D22" s="78" t="s">
        <v>235</v>
      </c>
      <c r="E22" s="95">
        <v>9000</v>
      </c>
      <c r="F22" s="36">
        <v>450</v>
      </c>
      <c r="G22" s="37">
        <v>8550</v>
      </c>
      <c r="H22" s="36"/>
      <c r="I22" s="38"/>
      <c r="J22" s="38"/>
      <c r="K22" s="36"/>
      <c r="L22" s="39"/>
      <c r="M22" s="38"/>
      <c r="N22" s="40">
        <v>8550</v>
      </c>
    </row>
    <row r="23" spans="1:14">
      <c r="A23" s="27">
        <v>15</v>
      </c>
      <c r="B23" s="93" t="s">
        <v>236</v>
      </c>
      <c r="C23" s="93" t="s">
        <v>237</v>
      </c>
      <c r="D23" s="78" t="s">
        <v>238</v>
      </c>
      <c r="E23" s="95">
        <v>9000</v>
      </c>
      <c r="F23" s="36">
        <v>450</v>
      </c>
      <c r="G23" s="37">
        <v>8550</v>
      </c>
      <c r="H23" s="36"/>
      <c r="I23" s="38"/>
      <c r="J23" s="38"/>
      <c r="K23" s="36"/>
      <c r="L23" s="36"/>
      <c r="M23" s="38"/>
      <c r="N23" s="40">
        <v>8550</v>
      </c>
    </row>
    <row r="24" spans="1:14">
      <c r="A24" s="80">
        <v>16</v>
      </c>
      <c r="B24" s="94" t="s">
        <v>239</v>
      </c>
      <c r="C24" s="93" t="s">
        <v>161</v>
      </c>
      <c r="D24" s="105" t="s">
        <v>240</v>
      </c>
      <c r="E24" s="36">
        <v>9000</v>
      </c>
      <c r="F24" s="36">
        <v>450</v>
      </c>
      <c r="G24" s="37">
        <v>8550</v>
      </c>
      <c r="H24" s="36"/>
      <c r="I24" s="38"/>
      <c r="J24" s="38"/>
      <c r="K24" s="36"/>
      <c r="L24" s="36"/>
      <c r="M24" s="38"/>
      <c r="N24" s="40">
        <v>8550</v>
      </c>
    </row>
    <row r="25" spans="1:14">
      <c r="A25" s="106">
        <v>17</v>
      </c>
      <c r="B25" s="120" t="s">
        <v>241</v>
      </c>
      <c r="C25" s="120" t="s">
        <v>242</v>
      </c>
      <c r="D25" s="121" t="s">
        <v>243</v>
      </c>
      <c r="E25" s="95">
        <v>9000</v>
      </c>
      <c r="F25" s="36">
        <v>450</v>
      </c>
      <c r="G25" s="37">
        <v>8550</v>
      </c>
      <c r="H25" s="36"/>
      <c r="I25" s="38"/>
      <c r="J25" s="38"/>
      <c r="K25" s="36"/>
      <c r="L25" s="36"/>
      <c r="M25" s="38"/>
      <c r="N25" s="40">
        <v>8550</v>
      </c>
    </row>
    <row r="26" spans="1:14">
      <c r="A26" s="45"/>
      <c r="B26" s="107" t="s">
        <v>82</v>
      </c>
      <c r="C26" s="108"/>
      <c r="D26" s="90"/>
      <c r="E26" s="57">
        <v>153000</v>
      </c>
      <c r="F26" s="57">
        <v>7650</v>
      </c>
      <c r="G26" s="57">
        <v>145350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145350</v>
      </c>
    </row>
    <row r="27" spans="1:14">
      <c r="A27" s="339">
        <v>2</v>
      </c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</row>
    <row r="28" spans="1:14" ht="39">
      <c r="A28" s="340" t="s">
        <v>10</v>
      </c>
      <c r="B28" s="342" t="s">
        <v>11</v>
      </c>
      <c r="C28" s="340" t="s">
        <v>12</v>
      </c>
      <c r="D28" s="114" t="s">
        <v>13</v>
      </c>
      <c r="E28" s="114" t="s">
        <v>14</v>
      </c>
      <c r="F28" s="345" t="s">
        <v>15</v>
      </c>
      <c r="G28" s="127" t="s">
        <v>16</v>
      </c>
      <c r="H28" s="336" t="s">
        <v>17</v>
      </c>
      <c r="I28" s="337"/>
      <c r="J28" s="338" t="s">
        <v>18</v>
      </c>
      <c r="K28" s="338"/>
      <c r="L28" s="338"/>
      <c r="M28" s="338"/>
      <c r="N28" s="125" t="s">
        <v>19</v>
      </c>
    </row>
    <row r="29" spans="1:14" ht="30">
      <c r="A29" s="341"/>
      <c r="B29" s="343"/>
      <c r="C29" s="344"/>
      <c r="D29" s="129" t="s">
        <v>20</v>
      </c>
      <c r="E29" s="129" t="s">
        <v>21</v>
      </c>
      <c r="F29" s="341"/>
      <c r="G29" s="128" t="s">
        <v>22</v>
      </c>
      <c r="H29" s="122" t="s">
        <v>23</v>
      </c>
      <c r="I29" s="123" t="s">
        <v>24</v>
      </c>
      <c r="J29" s="25" t="s">
        <v>25</v>
      </c>
      <c r="K29" s="77" t="s">
        <v>142</v>
      </c>
      <c r="L29" s="26" t="s">
        <v>27</v>
      </c>
      <c r="M29" s="124" t="s">
        <v>28</v>
      </c>
      <c r="N29" s="126" t="s">
        <v>29</v>
      </c>
    </row>
    <row r="30" spans="1:14">
      <c r="A30" s="49"/>
      <c r="B30" s="71" t="s">
        <v>83</v>
      </c>
      <c r="C30" s="35"/>
      <c r="D30" s="29"/>
      <c r="E30" s="66">
        <v>153000</v>
      </c>
      <c r="F30" s="67">
        <v>7650</v>
      </c>
      <c r="G30" s="68">
        <v>145350</v>
      </c>
      <c r="H30" s="31">
        <v>0</v>
      </c>
      <c r="I30" s="32">
        <v>0</v>
      </c>
      <c r="J30" s="31">
        <v>0</v>
      </c>
      <c r="K30" s="109">
        <v>0</v>
      </c>
      <c r="L30" s="51">
        <v>0</v>
      </c>
      <c r="M30" s="31">
        <v>0</v>
      </c>
      <c r="N30" s="69">
        <v>145350</v>
      </c>
    </row>
    <row r="31" spans="1:14">
      <c r="A31" s="80">
        <v>18</v>
      </c>
      <c r="B31" s="93" t="s">
        <v>244</v>
      </c>
      <c r="C31" s="93" t="s">
        <v>100</v>
      </c>
      <c r="D31" s="78" t="s">
        <v>245</v>
      </c>
      <c r="E31" s="95">
        <v>9000</v>
      </c>
      <c r="F31" s="36">
        <v>450</v>
      </c>
      <c r="G31" s="37">
        <v>8550</v>
      </c>
      <c r="H31" s="36"/>
      <c r="I31" s="38"/>
      <c r="J31" s="38"/>
      <c r="K31" s="36"/>
      <c r="L31" s="36"/>
      <c r="M31" s="38"/>
      <c r="N31" s="52">
        <v>8550</v>
      </c>
    </row>
    <row r="32" spans="1:14">
      <c r="A32" s="80">
        <v>19</v>
      </c>
      <c r="B32" s="93" t="s">
        <v>246</v>
      </c>
      <c r="C32" s="93" t="s">
        <v>247</v>
      </c>
      <c r="D32" s="78" t="s">
        <v>248</v>
      </c>
      <c r="E32" s="95">
        <v>9000</v>
      </c>
      <c r="F32" s="36">
        <v>450</v>
      </c>
      <c r="G32" s="37">
        <v>8550</v>
      </c>
      <c r="H32" s="36"/>
      <c r="I32" s="38"/>
      <c r="J32" s="38"/>
      <c r="K32" s="36"/>
      <c r="L32" s="36"/>
      <c r="M32" s="38"/>
      <c r="N32" s="52">
        <v>8550</v>
      </c>
    </row>
    <row r="33" spans="1:14">
      <c r="A33" s="80">
        <v>20</v>
      </c>
      <c r="B33" s="93" t="s">
        <v>249</v>
      </c>
      <c r="C33" s="93" t="s">
        <v>250</v>
      </c>
      <c r="D33" s="78" t="s">
        <v>251</v>
      </c>
      <c r="E33" s="95">
        <v>9000</v>
      </c>
      <c r="F33" s="36">
        <v>450</v>
      </c>
      <c r="G33" s="37">
        <v>8550</v>
      </c>
      <c r="H33" s="36"/>
      <c r="I33" s="38"/>
      <c r="J33" s="38"/>
      <c r="K33" s="36"/>
      <c r="L33" s="36"/>
      <c r="M33" s="38"/>
      <c r="N33" s="52">
        <v>8550</v>
      </c>
    </row>
    <row r="34" spans="1:14">
      <c r="A34" s="80">
        <v>21</v>
      </c>
      <c r="B34" s="93" t="s">
        <v>252</v>
      </c>
      <c r="C34" s="93" t="s">
        <v>179</v>
      </c>
      <c r="D34" s="78" t="s">
        <v>253</v>
      </c>
      <c r="E34" s="95">
        <v>9000</v>
      </c>
      <c r="F34" s="36">
        <v>450</v>
      </c>
      <c r="G34" s="37">
        <v>8550</v>
      </c>
      <c r="H34" s="36"/>
      <c r="I34" s="38"/>
      <c r="J34" s="38"/>
      <c r="K34" s="36"/>
      <c r="L34" s="36"/>
      <c r="M34" s="38"/>
      <c r="N34" s="52">
        <v>8550</v>
      </c>
    </row>
    <row r="35" spans="1:14">
      <c r="A35" s="80"/>
      <c r="B35" s="93"/>
      <c r="C35" s="94"/>
      <c r="D35" s="78"/>
      <c r="E35" s="95"/>
      <c r="F35" s="36"/>
      <c r="G35" s="37"/>
      <c r="H35" s="36"/>
      <c r="I35" s="38"/>
      <c r="J35" s="38"/>
      <c r="K35" s="36"/>
      <c r="L35" s="36"/>
      <c r="M35" s="38"/>
      <c r="N35" s="52"/>
    </row>
    <row r="36" spans="1:14">
      <c r="A36" s="80"/>
      <c r="B36" s="93"/>
      <c r="C36" s="94"/>
      <c r="D36" s="78"/>
      <c r="E36" s="95"/>
      <c r="F36" s="36"/>
      <c r="G36" s="37"/>
      <c r="H36" s="36"/>
      <c r="I36" s="38"/>
      <c r="J36" s="38"/>
      <c r="K36" s="36"/>
      <c r="L36" s="36"/>
      <c r="M36" s="38"/>
      <c r="N36" s="52"/>
    </row>
    <row r="37" spans="1:14">
      <c r="A37" s="80"/>
      <c r="B37" s="93"/>
      <c r="C37" s="94"/>
      <c r="D37" s="78"/>
      <c r="E37" s="95"/>
      <c r="F37" s="36"/>
      <c r="G37" s="37"/>
      <c r="H37" s="36"/>
      <c r="I37" s="38"/>
      <c r="J37" s="38"/>
      <c r="K37" s="36"/>
      <c r="L37" s="36"/>
      <c r="M37" s="38"/>
      <c r="N37" s="52"/>
    </row>
    <row r="38" spans="1:14">
      <c r="A38" s="80"/>
      <c r="B38" s="93"/>
      <c r="C38" s="94"/>
      <c r="D38" s="78"/>
      <c r="E38" s="95"/>
      <c r="F38" s="36"/>
      <c r="G38" s="37"/>
      <c r="H38" s="36"/>
      <c r="I38" s="38"/>
      <c r="J38" s="38"/>
      <c r="K38" s="36"/>
      <c r="L38" s="36"/>
      <c r="M38" s="38"/>
      <c r="N38" s="52"/>
    </row>
    <row r="39" spans="1:14">
      <c r="A39" s="80"/>
      <c r="B39" s="93"/>
      <c r="C39" s="94"/>
      <c r="D39" s="78"/>
      <c r="E39" s="95"/>
      <c r="F39" s="36"/>
      <c r="G39" s="37"/>
      <c r="H39" s="36"/>
      <c r="I39" s="38"/>
      <c r="J39" s="38"/>
      <c r="K39" s="36"/>
      <c r="L39" s="36"/>
      <c r="M39" s="38"/>
      <c r="N39" s="52"/>
    </row>
    <row r="40" spans="1:14">
      <c r="A40" s="80"/>
      <c r="B40" s="93"/>
      <c r="C40" s="94"/>
      <c r="D40" s="78"/>
      <c r="E40" s="95"/>
      <c r="F40" s="36"/>
      <c r="G40" s="37"/>
      <c r="H40" s="36"/>
      <c r="I40" s="38"/>
      <c r="J40" s="38"/>
      <c r="K40" s="36"/>
      <c r="L40" s="36"/>
      <c r="M40" s="38"/>
      <c r="N40" s="52"/>
    </row>
    <row r="41" spans="1:14">
      <c r="A41" s="80"/>
      <c r="B41" s="93"/>
      <c r="C41" s="94"/>
      <c r="D41" s="78"/>
      <c r="E41" s="95"/>
      <c r="F41" s="36"/>
      <c r="G41" s="37"/>
      <c r="H41" s="36"/>
      <c r="I41" s="38"/>
      <c r="J41" s="38"/>
      <c r="K41" s="36"/>
      <c r="L41" s="36"/>
      <c r="M41" s="38"/>
      <c r="N41" s="52"/>
    </row>
    <row r="42" spans="1:14">
      <c r="A42" s="80"/>
      <c r="B42" s="93"/>
      <c r="C42" s="94"/>
      <c r="D42" s="78"/>
      <c r="E42" s="95"/>
      <c r="F42" s="36"/>
      <c r="G42" s="37"/>
      <c r="H42" s="36"/>
      <c r="I42" s="38"/>
      <c r="J42" s="38"/>
      <c r="K42" s="36"/>
      <c r="L42" s="36"/>
      <c r="M42" s="38"/>
      <c r="N42" s="52"/>
    </row>
    <row r="43" spans="1:14">
      <c r="A43" s="80"/>
      <c r="B43" s="93"/>
      <c r="C43" s="94"/>
      <c r="D43" s="78"/>
      <c r="E43" s="95"/>
      <c r="F43" s="36"/>
      <c r="G43" s="37"/>
      <c r="H43" s="36"/>
      <c r="I43" s="38"/>
      <c r="J43" s="38"/>
      <c r="K43" s="36"/>
      <c r="L43" s="36"/>
      <c r="M43" s="38"/>
      <c r="N43" s="52"/>
    </row>
    <row r="44" spans="1:14">
      <c r="A44" s="80"/>
      <c r="B44" s="93"/>
      <c r="C44" s="94"/>
      <c r="D44" s="78"/>
      <c r="E44" s="95"/>
      <c r="F44" s="36"/>
      <c r="G44" s="37"/>
      <c r="H44" s="36"/>
      <c r="I44" s="38"/>
      <c r="J44" s="38"/>
      <c r="K44" s="36"/>
      <c r="L44" s="36"/>
      <c r="M44" s="38"/>
      <c r="N44" s="52"/>
    </row>
    <row r="45" spans="1:14">
      <c r="A45" s="80"/>
      <c r="B45" s="91"/>
      <c r="C45" s="88"/>
      <c r="D45" s="96"/>
      <c r="E45" s="95"/>
      <c r="F45" s="36"/>
      <c r="G45" s="37"/>
      <c r="H45" s="36"/>
      <c r="I45" s="38"/>
      <c r="J45" s="38"/>
      <c r="K45" s="36"/>
      <c r="L45" s="36"/>
      <c r="M45" s="38"/>
      <c r="N45" s="52"/>
    </row>
    <row r="46" spans="1:14" ht="21.75" thickBot="1">
      <c r="A46" s="58"/>
      <c r="B46" s="92" t="s">
        <v>129</v>
      </c>
      <c r="C46" s="59"/>
      <c r="D46" s="97"/>
      <c r="E46" s="70">
        <v>189000</v>
      </c>
      <c r="F46" s="70">
        <v>9450</v>
      </c>
      <c r="G46" s="70">
        <v>179550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179550</v>
      </c>
    </row>
    <row r="47" spans="1:14" ht="21.75" thickTop="1">
      <c r="A47" s="21" t="s">
        <v>130</v>
      </c>
      <c r="B47" s="6"/>
      <c r="C47" s="332" t="s">
        <v>254</v>
      </c>
      <c r="D47" s="332"/>
      <c r="E47" s="332"/>
      <c r="F47" s="332"/>
      <c r="G47" s="16" t="s">
        <v>132</v>
      </c>
      <c r="H47" s="333"/>
      <c r="I47" s="333"/>
      <c r="J47" s="6"/>
      <c r="K47" s="6"/>
      <c r="L47" s="22"/>
      <c r="M47" s="6"/>
      <c r="N47" s="50"/>
    </row>
    <row r="48" spans="1:14">
      <c r="A48" s="21" t="s">
        <v>133</v>
      </c>
      <c r="B48" s="6"/>
      <c r="C48" s="6"/>
      <c r="D48" s="6"/>
      <c r="E48" s="6"/>
      <c r="F48" s="6"/>
      <c r="G48" s="334" t="s">
        <v>195</v>
      </c>
      <c r="H48" s="335"/>
      <c r="I48" s="335"/>
      <c r="J48" s="6"/>
      <c r="K48" s="61"/>
      <c r="L48" s="22"/>
      <c r="M48" s="6"/>
      <c r="N48" s="7"/>
    </row>
    <row r="49" spans="1:14">
      <c r="A49" s="21" t="s">
        <v>134</v>
      </c>
      <c r="B49" s="62">
        <v>179550</v>
      </c>
      <c r="C49" s="63" t="s">
        <v>135</v>
      </c>
      <c r="D49" s="335" t="s">
        <v>254</v>
      </c>
      <c r="E49" s="335"/>
      <c r="F49" s="335"/>
      <c r="G49" s="335"/>
      <c r="H49" s="335"/>
      <c r="I49" s="60" t="s">
        <v>132</v>
      </c>
      <c r="J49" s="60" t="s">
        <v>136</v>
      </c>
      <c r="K49" s="6"/>
      <c r="L49" s="22"/>
      <c r="M49" s="6"/>
      <c r="N49" s="7"/>
    </row>
    <row r="50" spans="1:14">
      <c r="A50" s="64" t="s">
        <v>137</v>
      </c>
      <c r="B50" s="17" t="s">
        <v>195</v>
      </c>
      <c r="C50" s="6" t="s">
        <v>138</v>
      </c>
      <c r="D50" s="6"/>
      <c r="E50" s="6"/>
      <c r="F50" s="6"/>
      <c r="G50" s="6"/>
      <c r="H50" s="22"/>
      <c r="I50" s="16"/>
      <c r="J50" s="6"/>
      <c r="K50" s="6"/>
      <c r="L50" s="22"/>
      <c r="M50" s="6"/>
      <c r="N50" s="7"/>
    </row>
    <row r="51" spans="1:14">
      <c r="A51" s="6"/>
      <c r="B51" s="6"/>
      <c r="C51" s="6"/>
      <c r="D51" s="65"/>
      <c r="E51" s="6"/>
      <c r="F51" s="6"/>
      <c r="G51" s="75"/>
      <c r="H51" s="6" t="s">
        <v>139</v>
      </c>
      <c r="I51" s="16"/>
      <c r="J51" s="6"/>
      <c r="K51" s="6"/>
      <c r="L51" s="22"/>
      <c r="M51" s="6"/>
      <c r="N51" s="7"/>
    </row>
    <row r="52" spans="1:14">
      <c r="A52" s="6"/>
      <c r="B52" s="6"/>
      <c r="C52" s="6"/>
      <c r="D52" s="65"/>
      <c r="E52" s="6"/>
      <c r="F52" s="6"/>
      <c r="G52" s="75"/>
      <c r="H52" s="6" t="s">
        <v>140</v>
      </c>
      <c r="I52" s="16"/>
      <c r="J52" s="6"/>
      <c r="K52" s="6"/>
      <c r="L52" s="22"/>
      <c r="M52" s="6"/>
      <c r="N52" s="7"/>
    </row>
    <row r="53" spans="1:14">
      <c r="A53" s="6"/>
      <c r="B53" s="6"/>
      <c r="C53" s="6"/>
      <c r="D53" s="65"/>
      <c r="E53" s="6"/>
      <c r="F53" s="6"/>
      <c r="G53" s="75"/>
      <c r="H53" s="6"/>
      <c r="I53" s="16"/>
      <c r="J53" s="6"/>
      <c r="K53" s="6"/>
      <c r="L53" s="22"/>
      <c r="M53" s="6"/>
      <c r="N53" s="7"/>
    </row>
    <row r="54" spans="1:14">
      <c r="A54" s="6"/>
      <c r="B54" s="6"/>
      <c r="C54" s="6"/>
      <c r="D54" s="65"/>
      <c r="E54" s="6"/>
      <c r="F54" s="6"/>
      <c r="G54" s="75"/>
      <c r="H54" s="6"/>
      <c r="I54" s="16"/>
      <c r="J54" s="6"/>
      <c r="K54" s="6"/>
      <c r="L54" s="22"/>
      <c r="M54" s="6"/>
      <c r="N54" s="7"/>
    </row>
    <row r="55" spans="1:14">
      <c r="A55" s="6"/>
      <c r="B55" s="6"/>
      <c r="C55" s="6"/>
      <c r="D55" s="65"/>
      <c r="E55" s="6"/>
      <c r="F55" s="6"/>
      <c r="G55" s="75"/>
      <c r="H55" s="6"/>
      <c r="I55" s="16"/>
      <c r="J55" s="6"/>
      <c r="K55" s="6"/>
      <c r="L55" s="22"/>
      <c r="M55" s="6"/>
      <c r="N55" s="7"/>
    </row>
    <row r="56" spans="1:14">
      <c r="A56" s="6"/>
      <c r="B56" s="6"/>
      <c r="C56" s="6"/>
      <c r="D56" s="65"/>
      <c r="E56" s="6"/>
      <c r="F56" s="6"/>
      <c r="G56" s="75"/>
      <c r="H56" s="6"/>
      <c r="I56" s="16"/>
      <c r="J56" s="6"/>
      <c r="K56" s="6"/>
      <c r="L56" s="22"/>
      <c r="M56" s="6"/>
      <c r="N56" s="7"/>
    </row>
    <row r="57" spans="1:14">
      <c r="A57" s="6"/>
      <c r="B57" s="6"/>
      <c r="C57" s="6"/>
      <c r="D57" s="65"/>
      <c r="E57" s="6"/>
      <c r="F57" s="6"/>
      <c r="G57" s="75"/>
      <c r="H57" s="6"/>
      <c r="I57" s="16"/>
      <c r="J57" s="6"/>
      <c r="K57" s="6"/>
      <c r="L57" s="22"/>
      <c r="M57" s="6"/>
      <c r="N57" s="7"/>
    </row>
    <row r="58" spans="1:14">
      <c r="A58" s="6"/>
      <c r="B58" s="6"/>
      <c r="C58" s="6"/>
      <c r="D58" s="65"/>
      <c r="E58" s="6"/>
      <c r="F58" s="6"/>
      <c r="G58" s="75"/>
      <c r="H58" s="6"/>
      <c r="I58" s="16"/>
      <c r="J58" s="6"/>
      <c r="K58" s="6"/>
      <c r="L58" s="22"/>
      <c r="M58" s="6"/>
      <c r="N58" s="7"/>
    </row>
    <row r="59" spans="1:14">
      <c r="A59" s="6"/>
      <c r="B59" s="6"/>
      <c r="C59" s="6"/>
      <c r="D59" s="65"/>
      <c r="E59" s="6"/>
      <c r="F59" s="6"/>
      <c r="G59" s="75"/>
      <c r="H59" s="6"/>
      <c r="I59" s="16"/>
      <c r="J59" s="6"/>
      <c r="K59" s="6"/>
      <c r="L59" s="22"/>
      <c r="M59" s="6"/>
      <c r="N59" s="7"/>
    </row>
    <row r="60" spans="1:14">
      <c r="A60" s="6"/>
      <c r="B60" s="6"/>
      <c r="C60" s="6"/>
      <c r="D60" s="65"/>
      <c r="E60" s="6"/>
      <c r="F60" s="6"/>
      <c r="G60" s="75"/>
      <c r="H60" s="6"/>
      <c r="I60" s="16"/>
      <c r="J60" s="6"/>
      <c r="K60" s="6"/>
      <c r="L60" s="22"/>
      <c r="M60" s="6"/>
      <c r="N60" s="7"/>
    </row>
    <row r="61" spans="1:14" ht="23.25">
      <c r="A61" s="6"/>
      <c r="B61" s="6"/>
      <c r="C61" s="6"/>
      <c r="D61" s="65"/>
      <c r="E61" s="6"/>
      <c r="F61" s="6"/>
      <c r="G61" s="75"/>
      <c r="H61" s="6"/>
      <c r="I61" s="16"/>
      <c r="J61" s="6"/>
      <c r="K61" s="6"/>
      <c r="L61" s="1"/>
      <c r="M61" s="1"/>
      <c r="N61" s="1"/>
    </row>
  </sheetData>
  <mergeCells count="17">
    <mergeCell ref="J6:M6"/>
    <mergeCell ref="A27:N27"/>
    <mergeCell ref="A28:A29"/>
    <mergeCell ref="B28:B29"/>
    <mergeCell ref="C28:C29"/>
    <mergeCell ref="F28:F29"/>
    <mergeCell ref="H28:I28"/>
    <mergeCell ref="A6:A7"/>
    <mergeCell ref="B6:B7"/>
    <mergeCell ref="C6:C7"/>
    <mergeCell ref="F6:F7"/>
    <mergeCell ref="J28:M28"/>
    <mergeCell ref="C47:F47"/>
    <mergeCell ref="H47:I47"/>
    <mergeCell ref="G48:I48"/>
    <mergeCell ref="D49:H49"/>
    <mergeCell ref="H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2"/>
  <sheetViews>
    <sheetView topLeftCell="C1" workbookViewId="0">
      <selection activeCell="J12" sqref="J12"/>
    </sheetView>
  </sheetViews>
  <sheetFormatPr defaultRowHeight="21"/>
  <cols>
    <col min="2" max="2" width="24.375" customWidth="1"/>
    <col min="3" max="3" width="15.375" customWidth="1"/>
    <col min="4" max="4" width="18.25" customWidth="1"/>
  </cols>
  <sheetData>
    <row r="1" spans="1:15" ht="25.5">
      <c r="A1" s="1"/>
      <c r="B1" s="1"/>
      <c r="C1" s="1"/>
      <c r="D1" s="1"/>
      <c r="E1" s="1"/>
      <c r="F1" s="3" t="s">
        <v>0</v>
      </c>
      <c r="G1" s="1"/>
      <c r="H1" s="1"/>
      <c r="I1" s="1"/>
      <c r="J1" s="1"/>
      <c r="K1" s="1"/>
      <c r="L1" s="1"/>
      <c r="M1" s="1"/>
      <c r="N1" s="4"/>
      <c r="O1" s="1"/>
    </row>
    <row r="2" spans="1:15">
      <c r="A2" s="5" t="s">
        <v>1</v>
      </c>
      <c r="B2" s="6"/>
      <c r="C2" s="6"/>
      <c r="D2" s="7"/>
      <c r="E2" s="6"/>
      <c r="F2" s="8" t="s">
        <v>2</v>
      </c>
      <c r="G2" s="8"/>
      <c r="H2" s="9"/>
      <c r="I2" s="10"/>
      <c r="J2" s="11"/>
      <c r="K2" s="11"/>
      <c r="L2" s="12"/>
      <c r="M2" s="11"/>
      <c r="N2" s="13"/>
      <c r="O2" s="14"/>
    </row>
    <row r="3" spans="1:15" ht="22.5">
      <c r="A3" s="5" t="s">
        <v>3</v>
      </c>
      <c r="B3" s="6"/>
      <c r="C3" s="6"/>
      <c r="D3" s="7"/>
      <c r="E3" s="6"/>
      <c r="F3" s="5" t="s">
        <v>4</v>
      </c>
      <c r="G3" s="6"/>
      <c r="H3" s="15"/>
      <c r="I3" s="16"/>
      <c r="J3" s="133" t="s">
        <v>5</v>
      </c>
      <c r="K3" s="74"/>
      <c r="L3" s="74"/>
      <c r="M3" s="74"/>
      <c r="N3" s="18"/>
      <c r="O3" s="19"/>
    </row>
    <row r="4" spans="1:15" ht="22.5">
      <c r="A4" s="5" t="s">
        <v>6</v>
      </c>
      <c r="B4" s="6"/>
      <c r="C4" s="6"/>
      <c r="D4" s="7"/>
      <c r="E4" s="6"/>
      <c r="F4" s="6" t="s">
        <v>7</v>
      </c>
      <c r="G4" s="19"/>
      <c r="H4" s="131" t="s">
        <v>8</v>
      </c>
      <c r="I4" s="112">
        <v>2557</v>
      </c>
      <c r="J4" s="74"/>
      <c r="K4" s="60"/>
      <c r="L4" s="60"/>
      <c r="M4" s="60"/>
      <c r="N4" s="18"/>
      <c r="O4" s="19"/>
    </row>
    <row r="5" spans="1:15">
      <c r="A5" s="5"/>
      <c r="B5" s="6"/>
      <c r="C5" s="6"/>
      <c r="D5" s="20"/>
      <c r="E5" s="20"/>
      <c r="F5" s="21" t="s">
        <v>9</v>
      </c>
      <c r="G5" s="6"/>
      <c r="H5" s="22"/>
      <c r="I5" s="16"/>
      <c r="J5" s="6"/>
      <c r="K5" s="6"/>
      <c r="L5" s="22"/>
      <c r="M5" s="6"/>
      <c r="N5" s="23"/>
      <c r="O5" s="19"/>
    </row>
    <row r="6" spans="1:15" ht="39">
      <c r="A6" s="340" t="s">
        <v>10</v>
      </c>
      <c r="B6" s="342" t="s">
        <v>11</v>
      </c>
      <c r="C6" s="340" t="s">
        <v>12</v>
      </c>
      <c r="D6" s="114" t="s">
        <v>13</v>
      </c>
      <c r="E6" s="114" t="s">
        <v>14</v>
      </c>
      <c r="F6" s="345" t="s">
        <v>15</v>
      </c>
      <c r="G6" s="127" t="s">
        <v>16</v>
      </c>
      <c r="H6" s="336" t="s">
        <v>17</v>
      </c>
      <c r="I6" s="337"/>
      <c r="J6" s="336" t="s">
        <v>18</v>
      </c>
      <c r="K6" s="338"/>
      <c r="L6" s="338"/>
      <c r="M6" s="337"/>
      <c r="N6" s="125" t="s">
        <v>19</v>
      </c>
      <c r="O6" s="24"/>
    </row>
    <row r="7" spans="1:15" ht="30">
      <c r="A7" s="341"/>
      <c r="B7" s="343"/>
      <c r="C7" s="344"/>
      <c r="D7" s="129" t="s">
        <v>20</v>
      </c>
      <c r="E7" s="129" t="s">
        <v>21</v>
      </c>
      <c r="F7" s="341"/>
      <c r="G7" s="128" t="s">
        <v>22</v>
      </c>
      <c r="H7" s="122" t="s">
        <v>23</v>
      </c>
      <c r="I7" s="123" t="s">
        <v>24</v>
      </c>
      <c r="J7" s="25" t="s">
        <v>25</v>
      </c>
      <c r="K7" s="77" t="s">
        <v>26</v>
      </c>
      <c r="L7" s="26" t="s">
        <v>27</v>
      </c>
      <c r="M7" s="124" t="s">
        <v>28</v>
      </c>
      <c r="N7" s="126" t="s">
        <v>29</v>
      </c>
      <c r="O7" s="24"/>
    </row>
    <row r="8" spans="1:15">
      <c r="A8" s="27"/>
      <c r="B8" s="28" t="s">
        <v>30</v>
      </c>
      <c r="C8" s="28"/>
      <c r="D8" s="29"/>
      <c r="E8" s="30"/>
      <c r="F8" s="2"/>
      <c r="G8" s="29"/>
      <c r="H8" s="31"/>
      <c r="I8" s="32"/>
      <c r="J8" s="29"/>
      <c r="K8" s="29"/>
      <c r="L8" s="31"/>
      <c r="M8" s="29"/>
      <c r="N8" s="33"/>
      <c r="O8" s="34"/>
    </row>
    <row r="9" spans="1:15">
      <c r="A9" s="27">
        <v>1</v>
      </c>
      <c r="B9" s="88" t="s">
        <v>31</v>
      </c>
      <c r="C9" s="99" t="s">
        <v>32</v>
      </c>
      <c r="D9" s="56" t="s">
        <v>33</v>
      </c>
      <c r="E9" s="95">
        <v>9000</v>
      </c>
      <c r="F9" s="36">
        <v>450</v>
      </c>
      <c r="G9" s="37">
        <v>8550</v>
      </c>
      <c r="H9" s="36"/>
      <c r="I9" s="38"/>
      <c r="J9" s="38"/>
      <c r="K9" s="36"/>
      <c r="L9" s="39"/>
      <c r="M9" s="38"/>
      <c r="N9" s="40">
        <v>8550</v>
      </c>
      <c r="O9" s="41">
        <v>1</v>
      </c>
    </row>
    <row r="10" spans="1:15">
      <c r="A10" s="27">
        <v>2</v>
      </c>
      <c r="B10" s="88" t="s">
        <v>34</v>
      </c>
      <c r="C10" s="94" t="s">
        <v>35</v>
      </c>
      <c r="D10" s="78" t="s">
        <v>36</v>
      </c>
      <c r="E10" s="95">
        <v>9000</v>
      </c>
      <c r="F10" s="36">
        <v>450</v>
      </c>
      <c r="G10" s="37">
        <v>8550</v>
      </c>
      <c r="H10" s="42"/>
      <c r="I10" s="43"/>
      <c r="J10" s="43"/>
      <c r="K10" s="42"/>
      <c r="L10" s="44"/>
      <c r="M10" s="43"/>
      <c r="N10" s="40">
        <v>8550</v>
      </c>
      <c r="O10" s="41">
        <v>2</v>
      </c>
    </row>
    <row r="11" spans="1:15">
      <c r="A11" s="27">
        <v>3</v>
      </c>
      <c r="B11" s="88" t="s">
        <v>37</v>
      </c>
      <c r="C11" s="94" t="s">
        <v>38</v>
      </c>
      <c r="D11" s="78" t="s">
        <v>39</v>
      </c>
      <c r="E11" s="95">
        <v>9000</v>
      </c>
      <c r="F11" s="36">
        <v>450</v>
      </c>
      <c r="G11" s="37">
        <v>8550</v>
      </c>
      <c r="H11" s="36"/>
      <c r="I11" s="38"/>
      <c r="J11" s="38"/>
      <c r="K11" s="36"/>
      <c r="L11" s="39"/>
      <c r="M11" s="38"/>
      <c r="N11" s="40">
        <v>8550</v>
      </c>
      <c r="O11" s="41">
        <v>3</v>
      </c>
    </row>
    <row r="12" spans="1:15">
      <c r="A12" s="27">
        <v>4</v>
      </c>
      <c r="B12" s="88" t="s">
        <v>40</v>
      </c>
      <c r="C12" s="94" t="s">
        <v>41</v>
      </c>
      <c r="D12" s="78" t="s">
        <v>42</v>
      </c>
      <c r="E12" s="95">
        <v>9000</v>
      </c>
      <c r="F12" s="36">
        <v>450</v>
      </c>
      <c r="G12" s="37">
        <v>8550</v>
      </c>
      <c r="H12" s="36"/>
      <c r="I12" s="38"/>
      <c r="J12" s="38"/>
      <c r="K12" s="36"/>
      <c r="L12" s="39"/>
      <c r="M12" s="38"/>
      <c r="N12" s="40">
        <v>8550</v>
      </c>
      <c r="O12" s="41"/>
    </row>
    <row r="13" spans="1:15">
      <c r="A13" s="27">
        <v>5</v>
      </c>
      <c r="B13" s="117" t="s">
        <v>43</v>
      </c>
      <c r="C13" s="116" t="s">
        <v>44</v>
      </c>
      <c r="D13" s="118" t="s">
        <v>45</v>
      </c>
      <c r="E13" s="95">
        <v>9000</v>
      </c>
      <c r="F13" s="36">
        <v>450</v>
      </c>
      <c r="G13" s="37">
        <v>8550</v>
      </c>
      <c r="H13" s="36"/>
      <c r="I13" s="38"/>
      <c r="J13" s="38"/>
      <c r="K13" s="36"/>
      <c r="L13" s="39"/>
      <c r="M13" s="38"/>
      <c r="N13" s="40">
        <v>8550</v>
      </c>
      <c r="O13" s="41"/>
    </row>
    <row r="14" spans="1:15">
      <c r="A14" s="27">
        <v>6</v>
      </c>
      <c r="B14" s="88" t="s">
        <v>46</v>
      </c>
      <c r="C14" s="94" t="s">
        <v>47</v>
      </c>
      <c r="D14" s="78" t="s">
        <v>48</v>
      </c>
      <c r="E14" s="95">
        <v>9000</v>
      </c>
      <c r="F14" s="36">
        <v>450</v>
      </c>
      <c r="G14" s="37">
        <v>8550</v>
      </c>
      <c r="H14" s="36"/>
      <c r="I14" s="38"/>
      <c r="J14" s="38"/>
      <c r="K14" s="36"/>
      <c r="L14" s="39"/>
      <c r="M14" s="38"/>
      <c r="N14" s="40">
        <v>8550</v>
      </c>
      <c r="O14" s="41">
        <v>5</v>
      </c>
    </row>
    <row r="15" spans="1:15">
      <c r="A15" s="27">
        <v>7</v>
      </c>
      <c r="B15" s="88" t="s">
        <v>49</v>
      </c>
      <c r="C15" s="94" t="s">
        <v>50</v>
      </c>
      <c r="D15" s="78" t="s">
        <v>51</v>
      </c>
      <c r="E15" s="95">
        <v>9000</v>
      </c>
      <c r="F15" s="36">
        <v>450</v>
      </c>
      <c r="G15" s="37">
        <v>8550</v>
      </c>
      <c r="H15" s="36"/>
      <c r="I15" s="38"/>
      <c r="J15" s="38"/>
      <c r="K15" s="36"/>
      <c r="L15" s="39"/>
      <c r="M15" s="38"/>
      <c r="N15" s="40">
        <v>8550</v>
      </c>
      <c r="O15" s="41">
        <v>8</v>
      </c>
    </row>
    <row r="16" spans="1:15">
      <c r="A16" s="27">
        <v>8</v>
      </c>
      <c r="B16" s="88" t="s">
        <v>52</v>
      </c>
      <c r="C16" s="94" t="s">
        <v>53</v>
      </c>
      <c r="D16" s="78" t="s">
        <v>54</v>
      </c>
      <c r="E16" s="95">
        <v>9000</v>
      </c>
      <c r="F16" s="36">
        <v>450</v>
      </c>
      <c r="G16" s="37">
        <v>8550</v>
      </c>
      <c r="H16" s="36"/>
      <c r="I16" s="38"/>
      <c r="J16" s="38"/>
      <c r="K16" s="36"/>
      <c r="L16" s="39"/>
      <c r="M16" s="38"/>
      <c r="N16" s="40">
        <v>8550</v>
      </c>
      <c r="O16" s="41">
        <v>9</v>
      </c>
    </row>
    <row r="17" spans="1:15">
      <c r="A17" s="27">
        <v>9</v>
      </c>
      <c r="B17" s="88" t="s">
        <v>55</v>
      </c>
      <c r="C17" s="94" t="s">
        <v>56</v>
      </c>
      <c r="D17" s="78" t="s">
        <v>57</v>
      </c>
      <c r="E17" s="95">
        <v>9000</v>
      </c>
      <c r="F17" s="36">
        <v>450</v>
      </c>
      <c r="G17" s="37">
        <v>8550</v>
      </c>
      <c r="H17" s="36"/>
      <c r="I17" s="38"/>
      <c r="J17" s="38"/>
      <c r="K17" s="36"/>
      <c r="L17" s="39"/>
      <c r="M17" s="38"/>
      <c r="N17" s="40">
        <v>8550</v>
      </c>
      <c r="O17" s="41"/>
    </row>
    <row r="18" spans="1:15">
      <c r="A18" s="27">
        <v>10</v>
      </c>
      <c r="B18" s="88" t="s">
        <v>58</v>
      </c>
      <c r="C18" s="94" t="s">
        <v>59</v>
      </c>
      <c r="D18" s="78" t="s">
        <v>60</v>
      </c>
      <c r="E18" s="95">
        <v>9000</v>
      </c>
      <c r="F18" s="36">
        <v>450</v>
      </c>
      <c r="G18" s="37">
        <v>8550</v>
      </c>
      <c r="H18" s="36"/>
      <c r="I18" s="38"/>
      <c r="J18" s="38"/>
      <c r="K18" s="36"/>
      <c r="L18" s="39"/>
      <c r="M18" s="38"/>
      <c r="N18" s="40">
        <v>8550</v>
      </c>
      <c r="O18" s="41">
        <v>11</v>
      </c>
    </row>
    <row r="19" spans="1:15">
      <c r="A19" s="27">
        <v>11</v>
      </c>
      <c r="B19" s="88" t="s">
        <v>61</v>
      </c>
      <c r="C19" s="94" t="s">
        <v>62</v>
      </c>
      <c r="D19" s="78" t="s">
        <v>63</v>
      </c>
      <c r="E19" s="95">
        <v>9000</v>
      </c>
      <c r="F19" s="36">
        <v>450</v>
      </c>
      <c r="G19" s="37">
        <v>8550</v>
      </c>
      <c r="H19" s="36"/>
      <c r="I19" s="38"/>
      <c r="J19" s="38"/>
      <c r="K19" s="36"/>
      <c r="L19" s="39"/>
      <c r="M19" s="38"/>
      <c r="N19" s="40">
        <v>8550</v>
      </c>
      <c r="O19" s="41"/>
    </row>
    <row r="20" spans="1:15">
      <c r="A20" s="27">
        <v>12</v>
      </c>
      <c r="B20" s="88" t="s">
        <v>64</v>
      </c>
      <c r="C20" s="94" t="s">
        <v>65</v>
      </c>
      <c r="D20" s="78" t="s">
        <v>66</v>
      </c>
      <c r="E20" s="95">
        <v>9000</v>
      </c>
      <c r="F20" s="36">
        <v>450</v>
      </c>
      <c r="G20" s="37">
        <v>8550</v>
      </c>
      <c r="H20" s="36"/>
      <c r="I20" s="38"/>
      <c r="J20" s="38"/>
      <c r="K20" s="36"/>
      <c r="L20" s="39"/>
      <c r="M20" s="38"/>
      <c r="N20" s="40">
        <v>8550</v>
      </c>
      <c r="O20" s="41">
        <v>13</v>
      </c>
    </row>
    <row r="21" spans="1:15">
      <c r="A21" s="27">
        <v>13</v>
      </c>
      <c r="B21" s="88" t="s">
        <v>67</v>
      </c>
      <c r="C21" s="94" t="s">
        <v>68</v>
      </c>
      <c r="D21" s="78" t="s">
        <v>69</v>
      </c>
      <c r="E21" s="95">
        <v>9000</v>
      </c>
      <c r="F21" s="36">
        <v>450</v>
      </c>
      <c r="G21" s="37">
        <v>8550</v>
      </c>
      <c r="H21" s="36"/>
      <c r="I21" s="38"/>
      <c r="J21" s="38"/>
      <c r="K21" s="36"/>
      <c r="L21" s="39"/>
      <c r="M21" s="38"/>
      <c r="N21" s="40">
        <v>8550</v>
      </c>
      <c r="O21" s="41">
        <v>15</v>
      </c>
    </row>
    <row r="22" spans="1:15">
      <c r="A22" s="27">
        <v>14</v>
      </c>
      <c r="B22" s="88" t="s">
        <v>70</v>
      </c>
      <c r="C22" s="94" t="s">
        <v>71</v>
      </c>
      <c r="D22" s="78" t="s">
        <v>72</v>
      </c>
      <c r="E22" s="95">
        <v>9000</v>
      </c>
      <c r="F22" s="36">
        <v>450</v>
      </c>
      <c r="G22" s="37">
        <v>8550</v>
      </c>
      <c r="H22" s="36"/>
      <c r="I22" s="38"/>
      <c r="J22" s="38"/>
      <c r="K22" s="36"/>
      <c r="L22" s="36"/>
      <c r="M22" s="38"/>
      <c r="N22" s="40">
        <v>8550</v>
      </c>
      <c r="O22" s="53">
        <v>17</v>
      </c>
    </row>
    <row r="23" spans="1:15">
      <c r="A23" s="27">
        <v>15</v>
      </c>
      <c r="B23" s="88" t="s">
        <v>73</v>
      </c>
      <c r="C23" s="94" t="s">
        <v>74</v>
      </c>
      <c r="D23" s="78" t="s">
        <v>75</v>
      </c>
      <c r="E23" s="95">
        <v>9000</v>
      </c>
      <c r="F23" s="36">
        <v>450</v>
      </c>
      <c r="G23" s="37">
        <v>8550</v>
      </c>
      <c r="H23" s="36"/>
      <c r="I23" s="38"/>
      <c r="J23" s="38"/>
      <c r="K23" s="36"/>
      <c r="L23" s="36"/>
      <c r="M23" s="38"/>
      <c r="N23" s="40">
        <v>8550</v>
      </c>
      <c r="O23" s="53"/>
    </row>
    <row r="24" spans="1:15">
      <c r="A24" s="27">
        <v>16</v>
      </c>
      <c r="B24" s="94" t="s">
        <v>76</v>
      </c>
      <c r="C24" s="93" t="s">
        <v>77</v>
      </c>
      <c r="D24" s="105" t="s">
        <v>78</v>
      </c>
      <c r="E24" s="36">
        <v>9000</v>
      </c>
      <c r="F24" s="36">
        <v>450</v>
      </c>
      <c r="G24" s="37">
        <v>8550</v>
      </c>
      <c r="H24" s="36"/>
      <c r="I24" s="38"/>
      <c r="J24" s="38"/>
      <c r="K24" s="36"/>
      <c r="L24" s="36"/>
      <c r="M24" s="38"/>
      <c r="N24" s="40">
        <v>8550</v>
      </c>
      <c r="O24" s="53"/>
    </row>
    <row r="25" spans="1:15">
      <c r="A25" s="89">
        <v>17</v>
      </c>
      <c r="B25" s="94" t="s">
        <v>79</v>
      </c>
      <c r="C25" s="94" t="s">
        <v>80</v>
      </c>
      <c r="D25" s="78" t="s">
        <v>81</v>
      </c>
      <c r="E25" s="113">
        <v>9000</v>
      </c>
      <c r="F25" s="36">
        <v>450</v>
      </c>
      <c r="G25" s="37">
        <v>8550</v>
      </c>
      <c r="H25" s="36"/>
      <c r="I25" s="38"/>
      <c r="J25" s="38"/>
      <c r="K25" s="36"/>
      <c r="L25" s="39"/>
      <c r="M25" s="38"/>
      <c r="N25" s="40">
        <v>8550</v>
      </c>
      <c r="O25" s="53"/>
    </row>
    <row r="26" spans="1:15">
      <c r="A26" s="45"/>
      <c r="B26" s="73" t="s">
        <v>82</v>
      </c>
      <c r="C26" s="46"/>
      <c r="D26" s="47"/>
      <c r="E26" s="57">
        <v>153000</v>
      </c>
      <c r="F26" s="57">
        <v>7650</v>
      </c>
      <c r="G26" s="57">
        <v>145350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145350</v>
      </c>
      <c r="O26" s="48"/>
    </row>
    <row r="27" spans="1:15">
      <c r="A27" s="339">
        <v>2</v>
      </c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48"/>
    </row>
    <row r="28" spans="1:15" ht="39">
      <c r="A28" s="340" t="s">
        <v>10</v>
      </c>
      <c r="B28" s="342" t="s">
        <v>11</v>
      </c>
      <c r="C28" s="340" t="s">
        <v>12</v>
      </c>
      <c r="D28" s="114" t="s">
        <v>13</v>
      </c>
      <c r="E28" s="114" t="s">
        <v>14</v>
      </c>
      <c r="F28" s="345" t="s">
        <v>15</v>
      </c>
      <c r="G28" s="127" t="s">
        <v>16</v>
      </c>
      <c r="H28" s="336" t="s">
        <v>17</v>
      </c>
      <c r="I28" s="337"/>
      <c r="J28" s="338" t="s">
        <v>18</v>
      </c>
      <c r="K28" s="338"/>
      <c r="L28" s="338"/>
      <c r="M28" s="338"/>
      <c r="N28" s="125" t="s">
        <v>19</v>
      </c>
      <c r="O28" s="24"/>
    </row>
    <row r="29" spans="1:15" ht="30">
      <c r="A29" s="341"/>
      <c r="B29" s="343"/>
      <c r="C29" s="344"/>
      <c r="D29" s="129" t="s">
        <v>20</v>
      </c>
      <c r="E29" s="129" t="s">
        <v>21</v>
      </c>
      <c r="F29" s="341"/>
      <c r="G29" s="128" t="s">
        <v>22</v>
      </c>
      <c r="H29" s="122" t="s">
        <v>23</v>
      </c>
      <c r="I29" s="123" t="s">
        <v>24</v>
      </c>
      <c r="J29" s="25" t="s">
        <v>25</v>
      </c>
      <c r="K29" s="77" t="s">
        <v>26</v>
      </c>
      <c r="L29" s="26" t="s">
        <v>27</v>
      </c>
      <c r="M29" s="124" t="s">
        <v>28</v>
      </c>
      <c r="N29" s="126" t="s">
        <v>29</v>
      </c>
      <c r="O29" s="24"/>
    </row>
    <row r="30" spans="1:15">
      <c r="A30" s="49"/>
      <c r="B30" s="71" t="s">
        <v>83</v>
      </c>
      <c r="C30" s="35"/>
      <c r="D30" s="29"/>
      <c r="E30" s="66">
        <v>153000</v>
      </c>
      <c r="F30" s="67">
        <v>7650</v>
      </c>
      <c r="G30" s="68">
        <v>145350</v>
      </c>
      <c r="H30" s="109">
        <v>0</v>
      </c>
      <c r="I30" s="110">
        <v>0</v>
      </c>
      <c r="J30" s="109">
        <v>0</v>
      </c>
      <c r="K30" s="76">
        <v>0</v>
      </c>
      <c r="L30" s="111">
        <v>0</v>
      </c>
      <c r="M30" s="109">
        <v>0</v>
      </c>
      <c r="N30" s="69">
        <v>145350</v>
      </c>
      <c r="O30" s="34"/>
    </row>
    <row r="31" spans="1:15">
      <c r="A31" s="80">
        <v>18</v>
      </c>
      <c r="B31" s="94" t="s">
        <v>84</v>
      </c>
      <c r="C31" s="88" t="s">
        <v>85</v>
      </c>
      <c r="D31" s="78" t="s">
        <v>86</v>
      </c>
      <c r="E31" s="95">
        <v>9000</v>
      </c>
      <c r="F31" s="36">
        <v>450</v>
      </c>
      <c r="G31" s="37">
        <v>8550</v>
      </c>
      <c r="H31" s="36"/>
      <c r="I31" s="38"/>
      <c r="J31" s="38"/>
      <c r="K31" s="36"/>
      <c r="L31" s="36"/>
      <c r="M31" s="38"/>
      <c r="N31" s="52">
        <v>8550</v>
      </c>
      <c r="O31" s="53">
        <v>21</v>
      </c>
    </row>
    <row r="32" spans="1:15">
      <c r="A32" s="80">
        <v>19</v>
      </c>
      <c r="B32" s="94" t="s">
        <v>87</v>
      </c>
      <c r="C32" s="88" t="s">
        <v>88</v>
      </c>
      <c r="D32" s="78" t="s">
        <v>89</v>
      </c>
      <c r="E32" s="95">
        <v>9000</v>
      </c>
      <c r="F32" s="36">
        <v>450</v>
      </c>
      <c r="G32" s="37">
        <v>8550</v>
      </c>
      <c r="H32" s="36"/>
      <c r="I32" s="38"/>
      <c r="J32" s="38"/>
      <c r="K32" s="36"/>
      <c r="L32" s="36"/>
      <c r="M32" s="38"/>
      <c r="N32" s="52">
        <v>8550</v>
      </c>
      <c r="O32" s="53">
        <v>22</v>
      </c>
    </row>
    <row r="33" spans="1:15">
      <c r="A33" s="80">
        <v>20</v>
      </c>
      <c r="B33" s="94" t="s">
        <v>90</v>
      </c>
      <c r="C33" s="88" t="s">
        <v>91</v>
      </c>
      <c r="D33" s="78" t="s">
        <v>92</v>
      </c>
      <c r="E33" s="95">
        <v>9000</v>
      </c>
      <c r="F33" s="36">
        <v>450</v>
      </c>
      <c r="G33" s="37">
        <v>8550</v>
      </c>
      <c r="H33" s="36"/>
      <c r="I33" s="38"/>
      <c r="J33" s="38"/>
      <c r="K33" s="36"/>
      <c r="L33" s="36"/>
      <c r="M33" s="38"/>
      <c r="N33" s="52">
        <v>8550</v>
      </c>
      <c r="O33" s="53">
        <v>23</v>
      </c>
    </row>
    <row r="34" spans="1:15">
      <c r="A34" s="80">
        <v>21</v>
      </c>
      <c r="B34" s="94" t="s">
        <v>93</v>
      </c>
      <c r="C34" s="88" t="s">
        <v>94</v>
      </c>
      <c r="D34" s="78" t="s">
        <v>95</v>
      </c>
      <c r="E34" s="95">
        <v>9000</v>
      </c>
      <c r="F34" s="36">
        <v>450</v>
      </c>
      <c r="G34" s="37">
        <v>8550</v>
      </c>
      <c r="H34" s="36"/>
      <c r="I34" s="38"/>
      <c r="J34" s="38"/>
      <c r="K34" s="36"/>
      <c r="L34" s="36"/>
      <c r="M34" s="38"/>
      <c r="N34" s="52">
        <v>8550</v>
      </c>
      <c r="O34" s="53">
        <v>24</v>
      </c>
    </row>
    <row r="35" spans="1:15">
      <c r="A35" s="80">
        <v>22</v>
      </c>
      <c r="B35" s="94" t="s">
        <v>96</v>
      </c>
      <c r="C35" s="88" t="s">
        <v>97</v>
      </c>
      <c r="D35" s="78" t="s">
        <v>98</v>
      </c>
      <c r="E35" s="95">
        <v>9000</v>
      </c>
      <c r="F35" s="36">
        <v>450</v>
      </c>
      <c r="G35" s="37">
        <v>8550</v>
      </c>
      <c r="H35" s="36"/>
      <c r="I35" s="38"/>
      <c r="J35" s="38"/>
      <c r="K35" s="36"/>
      <c r="L35" s="36"/>
      <c r="M35" s="38"/>
      <c r="N35" s="52">
        <v>8550</v>
      </c>
      <c r="O35" s="53">
        <v>25</v>
      </c>
    </row>
    <row r="36" spans="1:15">
      <c r="A36" s="80">
        <v>23</v>
      </c>
      <c r="B36" s="94" t="s">
        <v>99</v>
      </c>
      <c r="C36" s="88" t="s">
        <v>100</v>
      </c>
      <c r="D36" s="78" t="s">
        <v>101</v>
      </c>
      <c r="E36" s="95">
        <v>9000</v>
      </c>
      <c r="F36" s="36">
        <v>450</v>
      </c>
      <c r="G36" s="37">
        <v>8550</v>
      </c>
      <c r="H36" s="42"/>
      <c r="I36" s="43"/>
      <c r="J36" s="43"/>
      <c r="K36" s="42"/>
      <c r="L36" s="42"/>
      <c r="M36" s="43"/>
      <c r="N36" s="52">
        <v>8550</v>
      </c>
      <c r="O36" s="53">
        <v>26</v>
      </c>
    </row>
    <row r="37" spans="1:15">
      <c r="A37" s="80">
        <v>24</v>
      </c>
      <c r="B37" s="116" t="s">
        <v>102</v>
      </c>
      <c r="C37" s="117" t="s">
        <v>103</v>
      </c>
      <c r="D37" s="118" t="s">
        <v>104</v>
      </c>
      <c r="E37" s="95">
        <v>9000</v>
      </c>
      <c r="F37" s="36">
        <v>450</v>
      </c>
      <c r="G37" s="37">
        <v>8550</v>
      </c>
      <c r="H37" s="42"/>
      <c r="I37" s="43"/>
      <c r="J37" s="43"/>
      <c r="K37" s="42"/>
      <c r="L37" s="44"/>
      <c r="M37" s="43"/>
      <c r="N37" s="52">
        <v>8550</v>
      </c>
      <c r="O37" s="53">
        <v>27</v>
      </c>
    </row>
    <row r="38" spans="1:15">
      <c r="A38" s="80">
        <v>25</v>
      </c>
      <c r="B38" s="94" t="s">
        <v>105</v>
      </c>
      <c r="C38" s="88" t="s">
        <v>106</v>
      </c>
      <c r="D38" s="78" t="s">
        <v>107</v>
      </c>
      <c r="E38" s="95">
        <v>9000</v>
      </c>
      <c r="F38" s="36">
        <v>450</v>
      </c>
      <c r="G38" s="37">
        <v>8550</v>
      </c>
      <c r="H38" s="36"/>
      <c r="I38" s="38"/>
      <c r="J38" s="38"/>
      <c r="K38" s="36"/>
      <c r="L38" s="39"/>
      <c r="M38" s="38"/>
      <c r="N38" s="52">
        <v>8550</v>
      </c>
      <c r="O38" s="53">
        <v>28</v>
      </c>
    </row>
    <row r="39" spans="1:15">
      <c r="A39" s="80">
        <v>26</v>
      </c>
      <c r="B39" s="94" t="s">
        <v>108</v>
      </c>
      <c r="C39" s="88" t="s">
        <v>109</v>
      </c>
      <c r="D39" s="98" t="s">
        <v>110</v>
      </c>
      <c r="E39" s="95">
        <v>9000</v>
      </c>
      <c r="F39" s="36">
        <v>450</v>
      </c>
      <c r="G39" s="37">
        <v>8550</v>
      </c>
      <c r="H39" s="36"/>
      <c r="I39" s="38"/>
      <c r="J39" s="38"/>
      <c r="K39" s="36"/>
      <c r="L39" s="39"/>
      <c r="M39" s="38"/>
      <c r="N39" s="52">
        <v>8550</v>
      </c>
      <c r="O39" s="53">
        <v>29</v>
      </c>
    </row>
    <row r="40" spans="1:15">
      <c r="A40" s="80">
        <v>27</v>
      </c>
      <c r="B40" s="115" t="s">
        <v>111</v>
      </c>
      <c r="C40" s="88" t="s">
        <v>112</v>
      </c>
      <c r="D40" s="78" t="s">
        <v>113</v>
      </c>
      <c r="E40" s="95">
        <v>9000</v>
      </c>
      <c r="F40" s="36">
        <v>450</v>
      </c>
      <c r="G40" s="37">
        <v>8550</v>
      </c>
      <c r="H40" s="36"/>
      <c r="I40" s="38"/>
      <c r="J40" s="38"/>
      <c r="K40" s="36"/>
      <c r="L40" s="39"/>
      <c r="M40" s="38"/>
      <c r="N40" s="52">
        <v>8550</v>
      </c>
      <c r="O40" s="53"/>
    </row>
    <row r="41" spans="1:15">
      <c r="A41" s="80">
        <v>28</v>
      </c>
      <c r="B41" s="119" t="s">
        <v>114</v>
      </c>
      <c r="C41" s="116" t="s">
        <v>115</v>
      </c>
      <c r="D41" s="118" t="s">
        <v>116</v>
      </c>
      <c r="E41" s="95">
        <v>9000</v>
      </c>
      <c r="F41" s="36">
        <v>450</v>
      </c>
      <c r="G41" s="37">
        <v>8550</v>
      </c>
      <c r="H41" s="36"/>
      <c r="I41" s="38"/>
      <c r="J41" s="38"/>
      <c r="K41" s="36"/>
      <c r="L41" s="39"/>
      <c r="M41" s="38"/>
      <c r="N41" s="52">
        <v>8550</v>
      </c>
      <c r="O41" s="53"/>
    </row>
    <row r="42" spans="1:15">
      <c r="A42" s="80">
        <v>29</v>
      </c>
      <c r="B42" s="119" t="s">
        <v>117</v>
      </c>
      <c r="C42" s="116" t="s">
        <v>118</v>
      </c>
      <c r="D42" s="118" t="s">
        <v>119</v>
      </c>
      <c r="E42" s="95">
        <v>9000</v>
      </c>
      <c r="F42" s="36">
        <v>0</v>
      </c>
      <c r="G42" s="37">
        <v>9000</v>
      </c>
      <c r="H42" s="36"/>
      <c r="I42" s="38"/>
      <c r="J42" s="38"/>
      <c r="K42" s="36"/>
      <c r="L42" s="39"/>
      <c r="M42" s="38"/>
      <c r="N42" s="52">
        <v>9000</v>
      </c>
      <c r="O42" s="53"/>
    </row>
    <row r="43" spans="1:15">
      <c r="A43" s="80">
        <v>30</v>
      </c>
      <c r="B43" s="93" t="s">
        <v>120</v>
      </c>
      <c r="C43" s="94" t="s">
        <v>121</v>
      </c>
      <c r="D43" s="100" t="s">
        <v>122</v>
      </c>
      <c r="E43" s="95">
        <v>9000</v>
      </c>
      <c r="F43" s="36">
        <v>0</v>
      </c>
      <c r="G43" s="37">
        <v>9000</v>
      </c>
      <c r="H43" s="36"/>
      <c r="I43" s="38"/>
      <c r="J43" s="38"/>
      <c r="K43" s="36"/>
      <c r="L43" s="36"/>
      <c r="M43" s="38"/>
      <c r="N43" s="52">
        <v>9000</v>
      </c>
      <c r="O43" s="53">
        <v>31</v>
      </c>
    </row>
    <row r="44" spans="1:15">
      <c r="A44" s="80">
        <v>31</v>
      </c>
      <c r="B44" s="94" t="s">
        <v>123</v>
      </c>
      <c r="C44" s="88" t="s">
        <v>124</v>
      </c>
      <c r="D44" s="78" t="s">
        <v>125</v>
      </c>
      <c r="E44" s="95">
        <v>9000</v>
      </c>
      <c r="F44" s="36">
        <v>0</v>
      </c>
      <c r="G44" s="37">
        <v>9000</v>
      </c>
      <c r="H44" s="36"/>
      <c r="I44" s="38"/>
      <c r="J44" s="101"/>
      <c r="K44" s="66"/>
      <c r="L44" s="36"/>
      <c r="M44" s="38"/>
      <c r="N44" s="52">
        <v>9000</v>
      </c>
      <c r="O44" s="53">
        <v>32</v>
      </c>
    </row>
    <row r="45" spans="1:15">
      <c r="A45" s="80">
        <v>32</v>
      </c>
      <c r="B45" s="91" t="s">
        <v>126</v>
      </c>
      <c r="C45" s="88" t="s">
        <v>127</v>
      </c>
      <c r="D45" s="96" t="s">
        <v>128</v>
      </c>
      <c r="E45" s="95">
        <v>9000</v>
      </c>
      <c r="F45" s="36">
        <v>0</v>
      </c>
      <c r="G45" s="37">
        <v>9000</v>
      </c>
      <c r="H45" s="36"/>
      <c r="I45" s="38"/>
      <c r="J45" s="38"/>
      <c r="K45" s="36"/>
      <c r="L45" s="36"/>
      <c r="M45" s="38"/>
      <c r="N45" s="52">
        <v>9000</v>
      </c>
      <c r="O45" s="53">
        <v>35</v>
      </c>
    </row>
    <row r="46" spans="1:15" ht="21.75" thickBot="1">
      <c r="A46" s="58"/>
      <c r="B46" s="92" t="s">
        <v>129</v>
      </c>
      <c r="C46" s="59"/>
      <c r="D46" s="97"/>
      <c r="E46" s="70">
        <v>288000</v>
      </c>
      <c r="F46" s="70">
        <v>12600</v>
      </c>
      <c r="G46" s="70">
        <v>275400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275400</v>
      </c>
      <c r="O46" s="19"/>
    </row>
    <row r="47" spans="1:15" ht="21.75" thickTop="1">
      <c r="A47" s="21" t="s">
        <v>130</v>
      </c>
      <c r="B47" s="6"/>
      <c r="C47" s="332" t="s">
        <v>131</v>
      </c>
      <c r="D47" s="332"/>
      <c r="E47" s="332"/>
      <c r="F47" s="332"/>
      <c r="G47" s="16" t="s">
        <v>132</v>
      </c>
      <c r="H47" s="333"/>
      <c r="I47" s="333"/>
      <c r="J47" s="6"/>
      <c r="K47" s="6"/>
      <c r="L47" s="22"/>
      <c r="M47" s="6"/>
      <c r="N47" s="50"/>
      <c r="O47" s="19"/>
    </row>
    <row r="48" spans="1:15">
      <c r="A48" s="21" t="s">
        <v>133</v>
      </c>
      <c r="B48" s="6"/>
      <c r="C48" s="6"/>
      <c r="D48" s="6"/>
      <c r="E48" s="6"/>
      <c r="F48" s="6"/>
      <c r="G48" s="334" t="s">
        <v>5</v>
      </c>
      <c r="H48" s="335"/>
      <c r="I48" s="335"/>
      <c r="J48" s="6"/>
      <c r="K48" s="61"/>
      <c r="L48" s="22"/>
      <c r="M48" s="6"/>
      <c r="N48" s="7"/>
      <c r="O48" s="19"/>
    </row>
    <row r="49" spans="1:15">
      <c r="A49" s="21" t="s">
        <v>134</v>
      </c>
      <c r="B49" s="62">
        <v>275400</v>
      </c>
      <c r="C49" s="63" t="s">
        <v>135</v>
      </c>
      <c r="D49" s="335" t="s">
        <v>131</v>
      </c>
      <c r="E49" s="335"/>
      <c r="F49" s="335"/>
      <c r="G49" s="335"/>
      <c r="H49" s="335"/>
      <c r="I49" s="60" t="s">
        <v>132</v>
      </c>
      <c r="J49" s="60" t="s">
        <v>136</v>
      </c>
      <c r="K49" s="6"/>
      <c r="L49" s="22"/>
      <c r="M49" s="6"/>
      <c r="N49" s="7"/>
      <c r="O49" s="19"/>
    </row>
    <row r="50" spans="1:15">
      <c r="A50" s="64" t="s">
        <v>137</v>
      </c>
      <c r="B50" s="17" t="s">
        <v>5</v>
      </c>
      <c r="C50" s="6" t="s">
        <v>138</v>
      </c>
      <c r="D50" s="6"/>
      <c r="E50" s="6"/>
      <c r="F50" s="6"/>
      <c r="G50" s="6"/>
      <c r="H50" s="22"/>
      <c r="I50" s="16"/>
      <c r="J50" s="6"/>
      <c r="K50" s="6"/>
      <c r="L50" s="22"/>
      <c r="M50" s="6"/>
      <c r="N50" s="7"/>
      <c r="O50" s="19"/>
    </row>
    <row r="51" spans="1:15">
      <c r="A51" s="6"/>
      <c r="B51" s="6"/>
      <c r="C51" s="6"/>
      <c r="D51" s="65"/>
      <c r="E51" s="6"/>
      <c r="F51" s="6"/>
      <c r="G51" s="75"/>
      <c r="H51" s="6" t="s">
        <v>139</v>
      </c>
      <c r="I51" s="16"/>
      <c r="J51" s="6"/>
      <c r="K51" s="6"/>
      <c r="L51" s="22"/>
      <c r="M51" s="6"/>
      <c r="N51" s="7"/>
      <c r="O51" s="19"/>
    </row>
    <row r="52" spans="1:15" ht="23.25">
      <c r="A52" s="6"/>
      <c r="B52" s="6"/>
      <c r="C52" s="6"/>
      <c r="D52" s="6"/>
      <c r="E52" s="6"/>
      <c r="F52" s="6"/>
      <c r="G52" s="6"/>
      <c r="H52" s="6" t="s">
        <v>140</v>
      </c>
      <c r="I52" s="16"/>
      <c r="J52" s="6"/>
      <c r="K52" s="6"/>
      <c r="L52" s="22"/>
      <c r="M52" s="6"/>
      <c r="N52" s="7"/>
      <c r="O52" s="1"/>
    </row>
  </sheetData>
  <mergeCells count="17">
    <mergeCell ref="J28:M28"/>
    <mergeCell ref="A27:N27"/>
    <mergeCell ref="A28:A29"/>
    <mergeCell ref="B28:B29"/>
    <mergeCell ref="C28:C29"/>
    <mergeCell ref="H6:I6"/>
    <mergeCell ref="J6:M6"/>
    <mergeCell ref="A6:A7"/>
    <mergeCell ref="B6:B7"/>
    <mergeCell ref="C6:C7"/>
    <mergeCell ref="F6:F7"/>
    <mergeCell ref="D49:H49"/>
    <mergeCell ref="C47:F47"/>
    <mergeCell ref="G48:I48"/>
    <mergeCell ref="H47:I47"/>
    <mergeCell ref="H28:I28"/>
    <mergeCell ref="F28:F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9"/>
  <sheetViews>
    <sheetView topLeftCell="C1" workbookViewId="0">
      <selection activeCell="A43" sqref="A43:XFD50"/>
    </sheetView>
  </sheetViews>
  <sheetFormatPr defaultRowHeight="21"/>
  <cols>
    <col min="2" max="4" width="19.25" customWidth="1"/>
    <col min="5" max="5" width="11.25" customWidth="1"/>
    <col min="7" max="7" width="10.875" customWidth="1"/>
  </cols>
  <sheetData>
    <row r="1" spans="1:15" ht="25.5">
      <c r="A1" s="1"/>
      <c r="B1" s="1"/>
      <c r="C1" s="1"/>
      <c r="D1" s="1"/>
      <c r="E1" s="1"/>
      <c r="F1" s="3" t="s">
        <v>141</v>
      </c>
      <c r="G1" s="1"/>
      <c r="H1" s="1"/>
      <c r="I1" s="1"/>
      <c r="J1" s="1"/>
      <c r="K1" s="1"/>
      <c r="L1" s="1"/>
      <c r="M1" s="1"/>
      <c r="N1" s="4"/>
      <c r="O1" s="1"/>
    </row>
    <row r="2" spans="1:15">
      <c r="A2" s="5" t="s">
        <v>1</v>
      </c>
      <c r="B2" s="6"/>
      <c r="C2" s="6"/>
      <c r="D2" s="7"/>
      <c r="E2" s="6"/>
      <c r="F2" s="8" t="s">
        <v>2</v>
      </c>
      <c r="G2" s="8"/>
      <c r="H2" s="9"/>
      <c r="I2" s="10"/>
      <c r="J2" s="11"/>
      <c r="K2" s="11"/>
      <c r="L2" s="12"/>
      <c r="M2" s="11"/>
      <c r="N2" s="13"/>
      <c r="O2" s="14"/>
    </row>
    <row r="3" spans="1:15" ht="22.5">
      <c r="A3" s="5" t="s">
        <v>3</v>
      </c>
      <c r="B3" s="6"/>
      <c r="C3" s="6"/>
      <c r="D3" s="7"/>
      <c r="E3" s="6"/>
      <c r="F3" s="5" t="s">
        <v>4</v>
      </c>
      <c r="G3" s="6"/>
      <c r="H3" s="15"/>
      <c r="I3" s="16"/>
      <c r="J3" s="133" t="s">
        <v>5</v>
      </c>
      <c r="K3" s="74"/>
      <c r="L3" s="74"/>
      <c r="M3" s="74"/>
      <c r="N3" s="18"/>
      <c r="O3" s="19"/>
    </row>
    <row r="4" spans="1:15" ht="22.5">
      <c r="A4" s="5" t="s">
        <v>6</v>
      </c>
      <c r="B4" s="6"/>
      <c r="C4" s="6"/>
      <c r="D4" s="7"/>
      <c r="E4" s="6"/>
      <c r="F4" s="6" t="s">
        <v>7</v>
      </c>
      <c r="G4" s="19"/>
      <c r="H4" s="131" t="s">
        <v>8</v>
      </c>
      <c r="I4" s="132">
        <v>2557</v>
      </c>
      <c r="J4" s="74"/>
      <c r="K4" s="60"/>
      <c r="L4" s="60"/>
      <c r="M4" s="60"/>
      <c r="N4" s="18"/>
      <c r="O4" s="19"/>
    </row>
    <row r="5" spans="1:15">
      <c r="A5" s="5"/>
      <c r="B5" s="6"/>
      <c r="C5" s="6"/>
      <c r="D5" s="20"/>
      <c r="E5" s="20"/>
      <c r="F5" s="21" t="s">
        <v>9</v>
      </c>
      <c r="G5" s="6"/>
      <c r="H5" s="22"/>
      <c r="I5" s="16"/>
      <c r="J5" s="6"/>
      <c r="K5" s="6"/>
      <c r="L5" s="22"/>
      <c r="M5" s="6"/>
      <c r="N5" s="23"/>
      <c r="O5" s="19"/>
    </row>
    <row r="6" spans="1:15">
      <c r="A6" s="340" t="s">
        <v>10</v>
      </c>
      <c r="B6" s="342" t="s">
        <v>11</v>
      </c>
      <c r="C6" s="340" t="s">
        <v>12</v>
      </c>
      <c r="D6" s="114" t="s">
        <v>13</v>
      </c>
      <c r="E6" s="114" t="s">
        <v>14</v>
      </c>
      <c r="F6" s="345" t="s">
        <v>15</v>
      </c>
      <c r="G6" s="127" t="s">
        <v>16</v>
      </c>
      <c r="H6" s="336" t="s">
        <v>17</v>
      </c>
      <c r="I6" s="337"/>
      <c r="J6" s="338" t="s">
        <v>18</v>
      </c>
      <c r="K6" s="338"/>
      <c r="L6" s="338"/>
      <c r="M6" s="338"/>
      <c r="N6" s="125" t="s">
        <v>19</v>
      </c>
      <c r="O6" s="24"/>
    </row>
    <row r="7" spans="1:15" ht="30">
      <c r="A7" s="341"/>
      <c r="B7" s="343"/>
      <c r="C7" s="344"/>
      <c r="D7" s="129" t="s">
        <v>20</v>
      </c>
      <c r="E7" s="129" t="s">
        <v>21</v>
      </c>
      <c r="F7" s="341"/>
      <c r="G7" s="128" t="s">
        <v>22</v>
      </c>
      <c r="H7" s="122" t="s">
        <v>23</v>
      </c>
      <c r="I7" s="123" t="s">
        <v>24</v>
      </c>
      <c r="J7" s="25" t="s">
        <v>25</v>
      </c>
      <c r="K7" s="77" t="s">
        <v>142</v>
      </c>
      <c r="L7" s="26" t="s">
        <v>27</v>
      </c>
      <c r="M7" s="124" t="s">
        <v>28</v>
      </c>
      <c r="N7" s="126" t="s">
        <v>29</v>
      </c>
      <c r="O7" s="24"/>
    </row>
    <row r="8" spans="1:15">
      <c r="A8" s="27"/>
      <c r="B8" s="102" t="s">
        <v>30</v>
      </c>
      <c r="C8" s="103"/>
      <c r="D8" s="29"/>
      <c r="E8" s="30"/>
      <c r="F8" s="2"/>
      <c r="G8" s="29"/>
      <c r="H8" s="31"/>
      <c r="I8" s="32"/>
      <c r="J8" s="29"/>
      <c r="K8" s="29"/>
      <c r="L8" s="31"/>
      <c r="M8" s="29"/>
      <c r="N8" s="33"/>
      <c r="O8" s="34"/>
    </row>
    <row r="9" spans="1:15">
      <c r="A9" s="80">
        <v>1</v>
      </c>
      <c r="B9" s="93" t="s">
        <v>143</v>
      </c>
      <c r="C9" s="104" t="s">
        <v>144</v>
      </c>
      <c r="D9" s="56" t="s">
        <v>145</v>
      </c>
      <c r="E9" s="95">
        <v>9000</v>
      </c>
      <c r="F9" s="36">
        <v>450</v>
      </c>
      <c r="G9" s="37">
        <v>8550</v>
      </c>
      <c r="H9" s="36"/>
      <c r="I9" s="38"/>
      <c r="J9" s="38"/>
      <c r="K9" s="36"/>
      <c r="L9" s="39"/>
      <c r="M9" s="38"/>
      <c r="N9" s="40">
        <v>8550</v>
      </c>
      <c r="O9" s="41">
        <v>1</v>
      </c>
    </row>
    <row r="10" spans="1:15">
      <c r="A10" s="27">
        <v>2</v>
      </c>
      <c r="B10" s="93" t="s">
        <v>146</v>
      </c>
      <c r="C10" s="93" t="s">
        <v>147</v>
      </c>
      <c r="D10" s="78" t="s">
        <v>148</v>
      </c>
      <c r="E10" s="95">
        <v>9000</v>
      </c>
      <c r="F10" s="36">
        <v>450</v>
      </c>
      <c r="G10" s="37">
        <v>8550</v>
      </c>
      <c r="H10" s="42"/>
      <c r="I10" s="43"/>
      <c r="J10" s="43"/>
      <c r="K10" s="36"/>
      <c r="L10" s="44"/>
      <c r="M10" s="43"/>
      <c r="N10" s="40">
        <v>8550</v>
      </c>
      <c r="O10" s="41">
        <v>2</v>
      </c>
    </row>
    <row r="11" spans="1:15">
      <c r="A11" s="27">
        <v>3</v>
      </c>
      <c r="B11" s="93" t="s">
        <v>149</v>
      </c>
      <c r="C11" s="93" t="s">
        <v>150</v>
      </c>
      <c r="D11" s="78" t="s">
        <v>151</v>
      </c>
      <c r="E11" s="95">
        <v>9000</v>
      </c>
      <c r="F11" s="36">
        <v>450</v>
      </c>
      <c r="G11" s="37">
        <v>8550</v>
      </c>
      <c r="H11" s="36"/>
      <c r="I11" s="38"/>
      <c r="J11" s="38"/>
      <c r="K11" s="36"/>
      <c r="L11" s="39"/>
      <c r="M11" s="38"/>
      <c r="N11" s="40">
        <v>8550</v>
      </c>
      <c r="O11" s="41">
        <v>3</v>
      </c>
    </row>
    <row r="12" spans="1:15">
      <c r="A12" s="27">
        <v>4</v>
      </c>
      <c r="B12" s="93" t="s">
        <v>152</v>
      </c>
      <c r="C12" s="93" t="s">
        <v>153</v>
      </c>
      <c r="D12" s="78" t="s">
        <v>154</v>
      </c>
      <c r="E12" s="95">
        <v>9000</v>
      </c>
      <c r="F12" s="36">
        <v>450</v>
      </c>
      <c r="G12" s="37">
        <v>8550</v>
      </c>
      <c r="H12" s="36"/>
      <c r="I12" s="38"/>
      <c r="J12" s="38"/>
      <c r="K12" s="36"/>
      <c r="L12" s="39"/>
      <c r="M12" s="38"/>
      <c r="N12" s="40">
        <v>8550</v>
      </c>
      <c r="O12" s="41">
        <v>4</v>
      </c>
    </row>
    <row r="13" spans="1:15">
      <c r="A13" s="27">
        <v>5</v>
      </c>
      <c r="B13" s="93" t="s">
        <v>155</v>
      </c>
      <c r="C13" s="93" t="s">
        <v>156</v>
      </c>
      <c r="D13" s="78" t="s">
        <v>157</v>
      </c>
      <c r="E13" s="95">
        <v>9000</v>
      </c>
      <c r="F13" s="36">
        <v>450</v>
      </c>
      <c r="G13" s="37">
        <v>8550</v>
      </c>
      <c r="H13" s="36"/>
      <c r="I13" s="38"/>
      <c r="J13" s="38"/>
      <c r="K13" s="36"/>
      <c r="L13" s="39"/>
      <c r="M13" s="38"/>
      <c r="N13" s="40">
        <v>8550</v>
      </c>
      <c r="O13" s="41">
        <v>5</v>
      </c>
    </row>
    <row r="14" spans="1:15">
      <c r="A14" s="27">
        <v>6</v>
      </c>
      <c r="B14" s="93" t="s">
        <v>158</v>
      </c>
      <c r="C14" s="93" t="s">
        <v>100</v>
      </c>
      <c r="D14" s="78" t="s">
        <v>159</v>
      </c>
      <c r="E14" s="95">
        <v>9000</v>
      </c>
      <c r="F14" s="36">
        <v>450</v>
      </c>
      <c r="G14" s="37">
        <v>8550</v>
      </c>
      <c r="H14" s="36"/>
      <c r="I14" s="38"/>
      <c r="J14" s="38"/>
      <c r="K14" s="36"/>
      <c r="L14" s="39"/>
      <c r="M14" s="38"/>
      <c r="N14" s="40">
        <v>8550</v>
      </c>
      <c r="O14" s="41">
        <v>6</v>
      </c>
    </row>
    <row r="15" spans="1:15">
      <c r="A15" s="27">
        <v>7</v>
      </c>
      <c r="B15" s="93" t="s">
        <v>160</v>
      </c>
      <c r="C15" s="93" t="s">
        <v>161</v>
      </c>
      <c r="D15" s="78" t="s">
        <v>162</v>
      </c>
      <c r="E15" s="95">
        <v>9000</v>
      </c>
      <c r="F15" s="36">
        <v>450</v>
      </c>
      <c r="G15" s="37">
        <v>8550</v>
      </c>
      <c r="H15" s="36"/>
      <c r="I15" s="38"/>
      <c r="J15" s="38"/>
      <c r="K15" s="36"/>
      <c r="L15" s="39"/>
      <c r="M15" s="38"/>
      <c r="N15" s="40">
        <v>8550</v>
      </c>
      <c r="O15" s="41"/>
    </row>
    <row r="16" spans="1:15">
      <c r="A16" s="27">
        <v>8</v>
      </c>
      <c r="B16" s="93" t="s">
        <v>163</v>
      </c>
      <c r="C16" s="93" t="s">
        <v>164</v>
      </c>
      <c r="D16" s="78" t="s">
        <v>165</v>
      </c>
      <c r="E16" s="95">
        <v>9000</v>
      </c>
      <c r="F16" s="36">
        <v>450</v>
      </c>
      <c r="G16" s="37">
        <v>8550</v>
      </c>
      <c r="H16" s="36"/>
      <c r="I16" s="38"/>
      <c r="J16" s="38"/>
      <c r="K16" s="36"/>
      <c r="L16" s="39"/>
      <c r="M16" s="38"/>
      <c r="N16" s="40">
        <v>8550</v>
      </c>
      <c r="O16" s="41">
        <v>8</v>
      </c>
    </row>
    <row r="17" spans="1:15">
      <c r="A17" s="27">
        <v>9</v>
      </c>
      <c r="B17" s="93" t="s">
        <v>166</v>
      </c>
      <c r="C17" s="93" t="s">
        <v>167</v>
      </c>
      <c r="D17" s="78" t="s">
        <v>168</v>
      </c>
      <c r="E17" s="95">
        <v>9000</v>
      </c>
      <c r="F17" s="36">
        <v>450</v>
      </c>
      <c r="G17" s="37">
        <v>8550</v>
      </c>
      <c r="H17" s="36"/>
      <c r="I17" s="38"/>
      <c r="J17" s="38"/>
      <c r="K17" s="36"/>
      <c r="L17" s="39"/>
      <c r="M17" s="38"/>
      <c r="N17" s="40">
        <v>8550</v>
      </c>
      <c r="O17" s="41">
        <v>9</v>
      </c>
    </row>
    <row r="18" spans="1:15">
      <c r="A18" s="27">
        <v>10</v>
      </c>
      <c r="B18" s="93" t="s">
        <v>169</v>
      </c>
      <c r="C18" s="93" t="s">
        <v>170</v>
      </c>
      <c r="D18" s="78" t="s">
        <v>171</v>
      </c>
      <c r="E18" s="95">
        <v>9000</v>
      </c>
      <c r="F18" s="36">
        <v>450</v>
      </c>
      <c r="G18" s="37">
        <v>8550</v>
      </c>
      <c r="H18" s="36"/>
      <c r="I18" s="38"/>
      <c r="J18" s="38"/>
      <c r="K18" s="36"/>
      <c r="L18" s="39"/>
      <c r="M18" s="38"/>
      <c r="N18" s="40">
        <v>8550</v>
      </c>
      <c r="O18" s="41">
        <v>10</v>
      </c>
    </row>
    <row r="19" spans="1:15">
      <c r="A19" s="27">
        <v>11</v>
      </c>
      <c r="B19" s="93" t="s">
        <v>172</v>
      </c>
      <c r="C19" s="93" t="s">
        <v>173</v>
      </c>
      <c r="D19" s="78" t="s">
        <v>174</v>
      </c>
      <c r="E19" s="95">
        <v>9000</v>
      </c>
      <c r="F19" s="36">
        <v>450</v>
      </c>
      <c r="G19" s="37">
        <v>8550</v>
      </c>
      <c r="H19" s="36"/>
      <c r="I19" s="38"/>
      <c r="J19" s="38"/>
      <c r="K19" s="36"/>
      <c r="L19" s="39"/>
      <c r="M19" s="38"/>
      <c r="N19" s="40">
        <v>8550</v>
      </c>
      <c r="O19" s="41"/>
    </row>
    <row r="20" spans="1:15">
      <c r="A20" s="27">
        <v>12</v>
      </c>
      <c r="B20" s="93" t="s">
        <v>175</v>
      </c>
      <c r="C20" s="93" t="s">
        <v>176</v>
      </c>
      <c r="D20" s="78" t="s">
        <v>177</v>
      </c>
      <c r="E20" s="95">
        <v>9000</v>
      </c>
      <c r="F20" s="36">
        <v>450</v>
      </c>
      <c r="G20" s="37">
        <v>8550</v>
      </c>
      <c r="H20" s="36"/>
      <c r="I20" s="38"/>
      <c r="J20" s="38"/>
      <c r="K20" s="36"/>
      <c r="L20" s="39"/>
      <c r="M20" s="38"/>
      <c r="N20" s="40">
        <v>8550</v>
      </c>
      <c r="O20" s="41">
        <v>12</v>
      </c>
    </row>
    <row r="21" spans="1:15">
      <c r="A21" s="80">
        <v>13</v>
      </c>
      <c r="B21" s="93" t="s">
        <v>178</v>
      </c>
      <c r="C21" s="93" t="s">
        <v>179</v>
      </c>
      <c r="D21" s="78" t="s">
        <v>180</v>
      </c>
      <c r="E21" s="95">
        <v>9000</v>
      </c>
      <c r="F21" s="36">
        <v>450</v>
      </c>
      <c r="G21" s="37">
        <v>8550</v>
      </c>
      <c r="H21" s="36"/>
      <c r="I21" s="38"/>
      <c r="J21" s="38"/>
      <c r="K21" s="36"/>
      <c r="L21" s="39"/>
      <c r="M21" s="38"/>
      <c r="N21" s="40">
        <v>8550</v>
      </c>
      <c r="O21" s="41">
        <v>13</v>
      </c>
    </row>
    <row r="22" spans="1:15">
      <c r="A22" s="27">
        <v>14</v>
      </c>
      <c r="B22" s="93" t="s">
        <v>181</v>
      </c>
      <c r="C22" s="93" t="s">
        <v>182</v>
      </c>
      <c r="D22" s="78" t="s">
        <v>183</v>
      </c>
      <c r="E22" s="95">
        <v>9000</v>
      </c>
      <c r="F22" s="36">
        <v>450</v>
      </c>
      <c r="G22" s="37">
        <v>8550</v>
      </c>
      <c r="H22" s="36"/>
      <c r="I22" s="38"/>
      <c r="J22" s="38"/>
      <c r="K22" s="36"/>
      <c r="L22" s="36"/>
      <c r="M22" s="38"/>
      <c r="N22" s="40">
        <v>8550</v>
      </c>
      <c r="O22" s="53">
        <v>17</v>
      </c>
    </row>
    <row r="23" spans="1:15">
      <c r="A23" s="27">
        <v>15</v>
      </c>
      <c r="B23" s="93" t="s">
        <v>184</v>
      </c>
      <c r="C23" s="93" t="s">
        <v>185</v>
      </c>
      <c r="D23" s="96" t="s">
        <v>186</v>
      </c>
      <c r="E23" s="95">
        <v>9000</v>
      </c>
      <c r="F23" s="36">
        <v>450</v>
      </c>
      <c r="G23" s="37">
        <v>8550</v>
      </c>
      <c r="H23" s="36"/>
      <c r="I23" s="38"/>
      <c r="J23" s="38"/>
      <c r="K23" s="36"/>
      <c r="L23" s="36"/>
      <c r="M23" s="38"/>
      <c r="N23" s="40">
        <v>8550</v>
      </c>
      <c r="O23" s="53"/>
    </row>
    <row r="24" spans="1:15">
      <c r="A24" s="45"/>
      <c r="B24" s="73" t="s">
        <v>82</v>
      </c>
      <c r="C24" s="46"/>
      <c r="D24" s="90"/>
      <c r="E24" s="57">
        <v>135000</v>
      </c>
      <c r="F24" s="57">
        <v>6750</v>
      </c>
      <c r="G24" s="57">
        <v>128250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128250</v>
      </c>
      <c r="O24" s="48"/>
    </row>
    <row r="25" spans="1:15">
      <c r="A25" s="346">
        <v>2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48"/>
    </row>
    <row r="26" spans="1:15">
      <c r="A26" s="340" t="s">
        <v>10</v>
      </c>
      <c r="B26" s="342" t="s">
        <v>11</v>
      </c>
      <c r="C26" s="340" t="s">
        <v>12</v>
      </c>
      <c r="D26" s="114" t="s">
        <v>13</v>
      </c>
      <c r="E26" s="114" t="s">
        <v>14</v>
      </c>
      <c r="F26" s="345" t="s">
        <v>15</v>
      </c>
      <c r="G26" s="127" t="s">
        <v>16</v>
      </c>
      <c r="H26" s="336" t="s">
        <v>17</v>
      </c>
      <c r="I26" s="337"/>
      <c r="J26" s="338" t="s">
        <v>18</v>
      </c>
      <c r="K26" s="338"/>
      <c r="L26" s="338"/>
      <c r="M26" s="338"/>
      <c r="N26" s="125" t="s">
        <v>19</v>
      </c>
      <c r="O26" s="24"/>
    </row>
    <row r="27" spans="1:15" ht="30">
      <c r="A27" s="341"/>
      <c r="B27" s="343"/>
      <c r="C27" s="344"/>
      <c r="D27" s="129" t="s">
        <v>20</v>
      </c>
      <c r="E27" s="129" t="s">
        <v>21</v>
      </c>
      <c r="F27" s="341"/>
      <c r="G27" s="128" t="s">
        <v>22</v>
      </c>
      <c r="H27" s="122" t="s">
        <v>23</v>
      </c>
      <c r="I27" s="123" t="s">
        <v>24</v>
      </c>
      <c r="J27" s="25" t="s">
        <v>25</v>
      </c>
      <c r="K27" s="77" t="s">
        <v>142</v>
      </c>
      <c r="L27" s="26" t="s">
        <v>27</v>
      </c>
      <c r="M27" s="124" t="s">
        <v>28</v>
      </c>
      <c r="N27" s="126" t="s">
        <v>29</v>
      </c>
      <c r="O27" s="24"/>
    </row>
    <row r="28" spans="1:15">
      <c r="A28" s="49"/>
      <c r="B28" s="71" t="s">
        <v>83</v>
      </c>
      <c r="C28" s="35"/>
      <c r="D28" s="29"/>
      <c r="E28" s="66">
        <v>135000</v>
      </c>
      <c r="F28" s="67">
        <v>6750</v>
      </c>
      <c r="G28" s="68">
        <v>128250</v>
      </c>
      <c r="H28" s="31">
        <v>0</v>
      </c>
      <c r="I28" s="32">
        <v>0</v>
      </c>
      <c r="J28" s="31">
        <v>0</v>
      </c>
      <c r="K28" s="109">
        <v>0</v>
      </c>
      <c r="L28" s="51">
        <v>0</v>
      </c>
      <c r="M28" s="31">
        <v>0</v>
      </c>
      <c r="N28" s="69">
        <v>128250</v>
      </c>
      <c r="O28" s="34"/>
    </row>
    <row r="29" spans="1:15">
      <c r="A29" s="27">
        <v>16</v>
      </c>
      <c r="B29" s="93" t="s">
        <v>187</v>
      </c>
      <c r="C29" s="93" t="s">
        <v>188</v>
      </c>
      <c r="D29" s="78" t="s">
        <v>189</v>
      </c>
      <c r="E29" s="36">
        <v>9000</v>
      </c>
      <c r="F29" s="36">
        <v>450</v>
      </c>
      <c r="G29" s="37">
        <v>8550</v>
      </c>
      <c r="H29" s="36"/>
      <c r="I29" s="36"/>
      <c r="J29" s="37"/>
      <c r="K29" s="31"/>
      <c r="L29" s="51"/>
      <c r="M29" s="29"/>
      <c r="N29" s="52">
        <v>8550</v>
      </c>
      <c r="O29" s="34"/>
    </row>
    <row r="30" spans="1:15">
      <c r="A30" s="27">
        <v>17</v>
      </c>
      <c r="B30" s="93" t="s">
        <v>190</v>
      </c>
      <c r="C30" s="93" t="s">
        <v>191</v>
      </c>
      <c r="D30" s="78" t="s">
        <v>192</v>
      </c>
      <c r="E30" s="36">
        <v>9000</v>
      </c>
      <c r="F30" s="36">
        <v>0</v>
      </c>
      <c r="G30" s="37">
        <v>9000</v>
      </c>
      <c r="H30" s="36"/>
      <c r="I30" s="36"/>
      <c r="J30" s="37"/>
      <c r="K30" s="31"/>
      <c r="L30" s="51"/>
      <c r="M30" s="29"/>
      <c r="N30" s="52">
        <v>9000</v>
      </c>
      <c r="O30" s="34"/>
    </row>
    <row r="31" spans="1:15">
      <c r="A31" s="27"/>
      <c r="B31" s="93"/>
      <c r="C31" s="93"/>
      <c r="D31" s="78"/>
      <c r="E31" s="36"/>
      <c r="F31" s="36"/>
      <c r="G31" s="37"/>
      <c r="H31" s="36"/>
      <c r="I31" s="36"/>
      <c r="J31" s="37"/>
      <c r="K31" s="31"/>
      <c r="L31" s="51"/>
      <c r="M31" s="29"/>
      <c r="N31" s="52"/>
      <c r="O31" s="34"/>
    </row>
    <row r="32" spans="1:15">
      <c r="A32" s="27"/>
      <c r="B32" s="93"/>
      <c r="C32" s="93"/>
      <c r="D32" s="78"/>
      <c r="E32" s="36"/>
      <c r="F32" s="36"/>
      <c r="G32" s="37"/>
      <c r="H32" s="36"/>
      <c r="I32" s="36"/>
      <c r="J32" s="37"/>
      <c r="K32" s="31"/>
      <c r="L32" s="51"/>
      <c r="M32" s="29"/>
      <c r="N32" s="52"/>
      <c r="O32" s="34"/>
    </row>
    <row r="33" spans="1:15">
      <c r="A33" s="27"/>
      <c r="B33" s="93"/>
      <c r="C33" s="93"/>
      <c r="D33" s="78"/>
      <c r="E33" s="36"/>
      <c r="F33" s="36"/>
      <c r="G33" s="37"/>
      <c r="H33" s="36"/>
      <c r="I33" s="36"/>
      <c r="J33" s="37"/>
      <c r="K33" s="31"/>
      <c r="L33" s="51"/>
      <c r="M33" s="29"/>
      <c r="N33" s="52"/>
      <c r="O33" s="34"/>
    </row>
    <row r="34" spans="1:15">
      <c r="A34" s="27"/>
      <c r="B34" s="93"/>
      <c r="C34" s="93"/>
      <c r="D34" s="78"/>
      <c r="E34" s="36"/>
      <c r="F34" s="36"/>
      <c r="G34" s="37"/>
      <c r="H34" s="36"/>
      <c r="I34" s="36"/>
      <c r="J34" s="37"/>
      <c r="K34" s="31"/>
      <c r="L34" s="51"/>
      <c r="M34" s="29"/>
      <c r="N34" s="52"/>
      <c r="O34" s="34"/>
    </row>
    <row r="35" spans="1:15">
      <c r="A35" s="27"/>
      <c r="B35" s="93"/>
      <c r="C35" s="93"/>
      <c r="D35" s="78"/>
      <c r="E35" s="36"/>
      <c r="F35" s="36"/>
      <c r="G35" s="37"/>
      <c r="H35" s="36"/>
      <c r="I35" s="36"/>
      <c r="J35" s="37"/>
      <c r="K35" s="31"/>
      <c r="L35" s="51"/>
      <c r="M35" s="29"/>
      <c r="N35" s="52"/>
      <c r="O35" s="34"/>
    </row>
    <row r="36" spans="1:15">
      <c r="A36" s="27"/>
      <c r="B36" s="93"/>
      <c r="C36" s="93"/>
      <c r="D36" s="78"/>
      <c r="E36" s="36"/>
      <c r="F36" s="36"/>
      <c r="G36" s="37"/>
      <c r="H36" s="36"/>
      <c r="I36" s="36"/>
      <c r="J36" s="37"/>
      <c r="K36" s="31"/>
      <c r="L36" s="51"/>
      <c r="M36" s="29"/>
      <c r="N36" s="52"/>
      <c r="O36" s="34"/>
    </row>
    <row r="37" spans="1:15">
      <c r="A37" s="27"/>
      <c r="B37" s="93"/>
      <c r="C37" s="93"/>
      <c r="D37" s="78"/>
      <c r="E37" s="36"/>
      <c r="F37" s="36"/>
      <c r="G37" s="37"/>
      <c r="H37" s="36"/>
      <c r="I37" s="36"/>
      <c r="J37" s="37"/>
      <c r="K37" s="31"/>
      <c r="L37" s="51"/>
      <c r="M37" s="29"/>
      <c r="N37" s="52"/>
      <c r="O37" s="34"/>
    </row>
    <row r="38" spans="1:15">
      <c r="A38" s="27"/>
      <c r="B38" s="93"/>
      <c r="C38" s="93"/>
      <c r="D38" s="78"/>
      <c r="E38" s="36"/>
      <c r="F38" s="36"/>
      <c r="G38" s="37"/>
      <c r="H38" s="36"/>
      <c r="I38" s="36"/>
      <c r="J38" s="37"/>
      <c r="K38" s="31"/>
      <c r="L38" s="51"/>
      <c r="M38" s="29"/>
      <c r="N38" s="52"/>
      <c r="O38" s="34"/>
    </row>
    <row r="39" spans="1:15">
      <c r="A39" s="27"/>
      <c r="B39" s="93"/>
      <c r="C39" s="93"/>
      <c r="D39" s="78"/>
      <c r="E39" s="36"/>
      <c r="F39" s="36"/>
      <c r="G39" s="37"/>
      <c r="H39" s="36"/>
      <c r="I39" s="36"/>
      <c r="J39" s="37"/>
      <c r="K39" s="31"/>
      <c r="L39" s="51"/>
      <c r="M39" s="29"/>
      <c r="N39" s="52"/>
      <c r="O39" s="34"/>
    </row>
    <row r="40" spans="1:15">
      <c r="A40" s="27"/>
      <c r="B40" s="35"/>
      <c r="C40" s="35"/>
      <c r="D40" s="27"/>
      <c r="E40" s="36"/>
      <c r="F40" s="36"/>
      <c r="G40" s="37"/>
      <c r="H40" s="42"/>
      <c r="I40" s="43"/>
      <c r="J40" s="43"/>
      <c r="K40" s="42"/>
      <c r="L40" s="42"/>
      <c r="M40" s="43"/>
      <c r="N40" s="52"/>
      <c r="O40" s="53"/>
    </row>
    <row r="41" spans="1:15">
      <c r="A41" s="49"/>
      <c r="B41" s="80"/>
      <c r="C41" s="35"/>
      <c r="D41" s="29"/>
      <c r="E41" s="36"/>
      <c r="F41" s="50"/>
      <c r="G41" s="79"/>
      <c r="H41" s="31"/>
      <c r="I41" s="32"/>
      <c r="J41" s="29"/>
      <c r="K41" s="29"/>
      <c r="L41" s="51"/>
      <c r="M41" s="29"/>
      <c r="N41" s="52"/>
      <c r="O41" s="81"/>
    </row>
    <row r="42" spans="1:15" ht="23.25">
      <c r="A42" s="27"/>
      <c r="B42" s="82"/>
      <c r="C42" s="35"/>
      <c r="D42" s="83"/>
      <c r="E42" s="84"/>
      <c r="F42" s="85"/>
      <c r="G42" s="86"/>
      <c r="H42" s="31"/>
      <c r="I42" s="32"/>
      <c r="J42" s="29"/>
      <c r="K42" s="29"/>
      <c r="L42" s="51"/>
      <c r="M42" s="54"/>
      <c r="N42" s="87"/>
      <c r="O42" s="55"/>
    </row>
    <row r="43" spans="1:15" ht="21.75" thickBot="1">
      <c r="A43" s="58"/>
      <c r="B43" s="72" t="s">
        <v>129</v>
      </c>
      <c r="C43" s="59"/>
      <c r="D43" s="58"/>
      <c r="E43" s="70">
        <v>153000</v>
      </c>
      <c r="F43" s="70">
        <v>7200</v>
      </c>
      <c r="G43" s="70">
        <v>145800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145800</v>
      </c>
      <c r="O43" s="19"/>
    </row>
    <row r="44" spans="1:15" ht="21.75" thickTop="1">
      <c r="A44" s="21" t="s">
        <v>130</v>
      </c>
      <c r="B44" s="6"/>
      <c r="C44" s="332" t="s">
        <v>193</v>
      </c>
      <c r="D44" s="332"/>
      <c r="E44" s="332"/>
      <c r="F44" s="332"/>
      <c r="G44" s="16" t="s">
        <v>132</v>
      </c>
      <c r="H44" s="60"/>
      <c r="I44" s="16"/>
      <c r="J44" s="6"/>
      <c r="K44" s="6"/>
      <c r="L44" s="22"/>
      <c r="M44" s="6"/>
      <c r="N44" s="50"/>
      <c r="O44" s="19"/>
    </row>
    <row r="45" spans="1:15">
      <c r="A45" s="21" t="s">
        <v>133</v>
      </c>
      <c r="B45" s="6"/>
      <c r="C45" s="6"/>
      <c r="D45" s="6"/>
      <c r="E45" s="6"/>
      <c r="F45" s="6"/>
      <c r="G45" s="335" t="s">
        <v>5</v>
      </c>
      <c r="H45" s="335"/>
      <c r="I45" s="335"/>
      <c r="J45" s="6"/>
      <c r="K45" s="61"/>
      <c r="L45" s="22"/>
      <c r="M45" s="6"/>
      <c r="N45" s="7"/>
      <c r="O45" s="19"/>
    </row>
    <row r="46" spans="1:15">
      <c r="A46" s="21" t="s">
        <v>134</v>
      </c>
      <c r="B46" s="62">
        <v>145800</v>
      </c>
      <c r="C46" s="63" t="s">
        <v>135</v>
      </c>
      <c r="D46" s="335" t="s">
        <v>193</v>
      </c>
      <c r="E46" s="335"/>
      <c r="F46" s="335"/>
      <c r="G46" s="335"/>
      <c r="H46" s="335"/>
      <c r="I46" s="60" t="s">
        <v>132</v>
      </c>
      <c r="J46" s="60" t="s">
        <v>136</v>
      </c>
      <c r="K46" s="6"/>
      <c r="L46" s="22"/>
      <c r="M46" s="6"/>
      <c r="N46" s="7"/>
      <c r="O46" s="19"/>
    </row>
    <row r="47" spans="1:15">
      <c r="A47" s="64" t="s">
        <v>137</v>
      </c>
      <c r="B47" s="17" t="s">
        <v>5</v>
      </c>
      <c r="C47" s="6" t="s">
        <v>138</v>
      </c>
      <c r="D47" s="6"/>
      <c r="E47" s="6"/>
      <c r="F47" s="6"/>
      <c r="G47" s="6"/>
      <c r="H47" s="22"/>
      <c r="I47" s="16"/>
      <c r="J47" s="6"/>
      <c r="K47" s="6"/>
      <c r="L47" s="22"/>
      <c r="M47" s="6"/>
      <c r="N47" s="7"/>
      <c r="O47" s="19"/>
    </row>
    <row r="48" spans="1:15">
      <c r="A48" s="6"/>
      <c r="B48" s="6"/>
      <c r="C48" s="6"/>
      <c r="D48" s="65"/>
      <c r="E48" s="6"/>
      <c r="F48" s="6"/>
      <c r="G48" s="6"/>
      <c r="H48" s="6" t="s">
        <v>139</v>
      </c>
      <c r="I48" s="16"/>
      <c r="J48" s="6"/>
      <c r="K48" s="6"/>
      <c r="L48" s="22"/>
      <c r="M48" s="6"/>
      <c r="N48" s="7"/>
      <c r="O48" s="19"/>
    </row>
    <row r="49" spans="1:15" ht="23.25">
      <c r="A49" s="6"/>
      <c r="B49" s="6"/>
      <c r="C49" s="6"/>
      <c r="D49" s="6"/>
      <c r="E49" s="6"/>
      <c r="F49" s="6"/>
      <c r="G49" s="6"/>
      <c r="H49" s="6" t="s">
        <v>140</v>
      </c>
      <c r="I49" s="16"/>
      <c r="J49" s="6"/>
      <c r="K49" s="6"/>
      <c r="L49" s="22"/>
      <c r="M49" s="6"/>
      <c r="N49" s="7"/>
      <c r="O49" s="1"/>
    </row>
  </sheetData>
  <mergeCells count="16">
    <mergeCell ref="D46:H46"/>
    <mergeCell ref="J6:M6"/>
    <mergeCell ref="A25:N25"/>
    <mergeCell ref="A26:A27"/>
    <mergeCell ref="B26:B27"/>
    <mergeCell ref="C26:C27"/>
    <mergeCell ref="A6:A7"/>
    <mergeCell ref="B6:B7"/>
    <mergeCell ref="C6:C7"/>
    <mergeCell ref="F6:F7"/>
    <mergeCell ref="C44:F44"/>
    <mergeCell ref="G45:I45"/>
    <mergeCell ref="F26:F27"/>
    <mergeCell ref="J26:M26"/>
    <mergeCell ref="H26:I26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00"/>
  <sheetViews>
    <sheetView topLeftCell="A87" workbookViewId="0">
      <selection sqref="A1:XFD8"/>
    </sheetView>
  </sheetViews>
  <sheetFormatPr defaultRowHeight="21"/>
  <cols>
    <col min="1" max="1" width="6.125" customWidth="1"/>
    <col min="2" max="2" width="24.5" customWidth="1"/>
    <col min="3" max="3" width="18.5" customWidth="1"/>
    <col min="4" max="4" width="13.5" customWidth="1"/>
    <col min="5" max="5" width="13" customWidth="1"/>
    <col min="6" max="6" width="11" customWidth="1"/>
    <col min="7" max="7" width="12.375" customWidth="1"/>
    <col min="8" max="10" width="5.5" customWidth="1"/>
    <col min="11" max="13" width="5.625" customWidth="1"/>
    <col min="14" max="14" width="12.625" customWidth="1"/>
  </cols>
  <sheetData>
    <row r="1" spans="1:15" ht="25.5">
      <c r="A1" s="137"/>
      <c r="B1" s="137"/>
      <c r="C1" s="137"/>
      <c r="D1" s="137"/>
      <c r="E1" s="137"/>
      <c r="F1" s="139" t="s">
        <v>255</v>
      </c>
      <c r="G1" s="137"/>
      <c r="H1" s="137"/>
      <c r="I1" s="137"/>
      <c r="J1" s="137"/>
      <c r="K1" s="137"/>
      <c r="L1" s="137"/>
      <c r="M1" s="137"/>
      <c r="N1" s="140"/>
      <c r="O1" s="137"/>
    </row>
    <row r="2" spans="1:15">
      <c r="A2" s="141" t="s">
        <v>1</v>
      </c>
      <c r="B2" s="142"/>
      <c r="C2" s="142"/>
      <c r="D2" s="143"/>
      <c r="E2" s="142"/>
      <c r="F2" s="144" t="s">
        <v>2</v>
      </c>
      <c r="G2" s="144"/>
      <c r="H2" s="145"/>
      <c r="I2" s="146"/>
      <c r="J2" s="147"/>
      <c r="K2" s="147"/>
      <c r="L2" s="148"/>
      <c r="M2" s="147"/>
      <c r="N2" s="149"/>
      <c r="O2" s="150"/>
    </row>
    <row r="3" spans="1:15" ht="22.5">
      <c r="A3" s="141" t="s">
        <v>3</v>
      </c>
      <c r="B3" s="142"/>
      <c r="C3" s="142"/>
      <c r="D3" s="143"/>
      <c r="E3" s="142"/>
      <c r="F3" s="141" t="s">
        <v>4</v>
      </c>
      <c r="G3" s="142"/>
      <c r="H3" s="151"/>
      <c r="I3" s="152"/>
      <c r="J3" s="204" t="s">
        <v>5</v>
      </c>
      <c r="K3" s="185"/>
      <c r="L3" s="185"/>
      <c r="M3" s="185"/>
      <c r="N3" s="154"/>
      <c r="O3" s="155"/>
    </row>
    <row r="4" spans="1:15" ht="22.5">
      <c r="A4" s="141" t="s">
        <v>6</v>
      </c>
      <c r="B4" s="142"/>
      <c r="C4" s="142"/>
      <c r="D4" s="143"/>
      <c r="E4" s="142"/>
      <c r="F4" s="142" t="s">
        <v>7</v>
      </c>
      <c r="G4" s="155"/>
      <c r="H4" s="203" t="s">
        <v>8</v>
      </c>
      <c r="I4" s="192">
        <v>2557</v>
      </c>
      <c r="J4" s="185"/>
      <c r="K4" s="177"/>
      <c r="L4" s="177"/>
      <c r="M4" s="177"/>
      <c r="N4" s="154"/>
      <c r="O4" s="155"/>
    </row>
    <row r="5" spans="1:15">
      <c r="A5" s="141"/>
      <c r="B5" s="142"/>
      <c r="C5" s="142"/>
      <c r="D5" s="156"/>
      <c r="E5" s="156"/>
      <c r="F5" s="157" t="s">
        <v>9</v>
      </c>
      <c r="G5" s="142"/>
      <c r="H5" s="158"/>
      <c r="I5" s="152"/>
      <c r="J5" s="142"/>
      <c r="K5" s="142"/>
      <c r="L5" s="158"/>
      <c r="M5" s="142"/>
      <c r="N5" s="159"/>
      <c r="O5" s="155"/>
    </row>
    <row r="6" spans="1:15">
      <c r="A6" s="340" t="s">
        <v>10</v>
      </c>
      <c r="B6" s="342" t="s">
        <v>11</v>
      </c>
      <c r="C6" s="340" t="s">
        <v>12</v>
      </c>
      <c r="D6" s="194" t="s">
        <v>13</v>
      </c>
      <c r="E6" s="194" t="s">
        <v>14</v>
      </c>
      <c r="F6" s="345" t="s">
        <v>15</v>
      </c>
      <c r="G6" s="200" t="s">
        <v>16</v>
      </c>
      <c r="H6" s="336" t="s">
        <v>17</v>
      </c>
      <c r="I6" s="337"/>
      <c r="J6" s="336" t="s">
        <v>18</v>
      </c>
      <c r="K6" s="338"/>
      <c r="L6" s="338"/>
      <c r="M6" s="337"/>
      <c r="N6" s="198" t="s">
        <v>19</v>
      </c>
      <c r="O6" s="160"/>
    </row>
    <row r="7" spans="1:15" ht="60">
      <c r="A7" s="341"/>
      <c r="B7" s="343"/>
      <c r="C7" s="344"/>
      <c r="D7" s="202" t="s">
        <v>20</v>
      </c>
      <c r="E7" s="202" t="s">
        <v>21</v>
      </c>
      <c r="F7" s="341"/>
      <c r="G7" s="201" t="s">
        <v>22</v>
      </c>
      <c r="H7" s="195" t="s">
        <v>23</v>
      </c>
      <c r="I7" s="196" t="s">
        <v>24</v>
      </c>
      <c r="J7" s="161" t="s">
        <v>25</v>
      </c>
      <c r="K7" s="186" t="s">
        <v>26</v>
      </c>
      <c r="L7" s="162" t="s">
        <v>27</v>
      </c>
      <c r="M7" s="197" t="s">
        <v>28</v>
      </c>
      <c r="N7" s="199" t="s">
        <v>29</v>
      </c>
      <c r="O7" s="160"/>
    </row>
    <row r="8" spans="1:15">
      <c r="A8" s="163"/>
      <c r="B8" s="164" t="s">
        <v>30</v>
      </c>
      <c r="C8" s="190"/>
      <c r="D8" s="165"/>
      <c r="E8" s="166"/>
      <c r="F8" s="138"/>
      <c r="G8" s="165"/>
      <c r="H8" s="219"/>
      <c r="I8" s="219"/>
      <c r="J8" s="219"/>
      <c r="K8" s="219"/>
      <c r="L8" s="219"/>
      <c r="M8" s="219"/>
      <c r="N8" s="167"/>
      <c r="O8" s="168"/>
    </row>
    <row r="9" spans="1:15">
      <c r="A9" s="163">
        <v>1</v>
      </c>
      <c r="B9" s="211" t="s">
        <v>256</v>
      </c>
      <c r="C9" s="135" t="s">
        <v>400</v>
      </c>
      <c r="D9" s="210" t="s">
        <v>257</v>
      </c>
      <c r="E9" s="136">
        <v>15000</v>
      </c>
      <c r="F9" s="169">
        <f>E9-G9</f>
        <v>750</v>
      </c>
      <c r="G9" s="212">
        <v>14250</v>
      </c>
      <c r="H9" s="169"/>
      <c r="I9" s="169"/>
      <c r="J9" s="169"/>
      <c r="K9" s="169"/>
      <c r="L9" s="169"/>
      <c r="M9" s="169"/>
      <c r="N9" s="170">
        <f>G9</f>
        <v>14250</v>
      </c>
      <c r="O9" s="171">
        <v>1</v>
      </c>
    </row>
    <row r="10" spans="1:15">
      <c r="A10" s="163">
        <v>2</v>
      </c>
      <c r="B10" s="213" t="s">
        <v>258</v>
      </c>
      <c r="C10" s="135" t="s">
        <v>400</v>
      </c>
      <c r="D10" s="210" t="s">
        <v>259</v>
      </c>
      <c r="E10" s="136">
        <v>15000</v>
      </c>
      <c r="F10" s="169">
        <f t="shared" ref="F10:F86" si="0">E10-G10</f>
        <v>750</v>
      </c>
      <c r="G10" s="212">
        <v>14250</v>
      </c>
      <c r="H10" s="172"/>
      <c r="I10" s="172"/>
      <c r="J10" s="172"/>
      <c r="K10" s="172"/>
      <c r="L10" s="172"/>
      <c r="M10" s="172"/>
      <c r="N10" s="170">
        <f t="shared" ref="N10:N86" si="1">G10</f>
        <v>14250</v>
      </c>
      <c r="O10" s="171">
        <v>2</v>
      </c>
    </row>
    <row r="11" spans="1:15">
      <c r="A11" s="218">
        <v>3</v>
      </c>
      <c r="B11" s="211" t="s">
        <v>260</v>
      </c>
      <c r="C11" s="135" t="s">
        <v>400</v>
      </c>
      <c r="D11" s="210" t="s">
        <v>261</v>
      </c>
      <c r="E11" s="136">
        <v>15000</v>
      </c>
      <c r="F11" s="169">
        <f t="shared" si="0"/>
        <v>750</v>
      </c>
      <c r="G11" s="212">
        <v>14250</v>
      </c>
      <c r="H11" s="134"/>
      <c r="I11" s="134"/>
      <c r="J11" s="134"/>
      <c r="K11" s="134"/>
      <c r="L11" s="134"/>
      <c r="M11" s="134"/>
      <c r="N11" s="170">
        <f t="shared" si="1"/>
        <v>14250</v>
      </c>
    </row>
    <row r="12" spans="1:15">
      <c r="A12" s="217">
        <v>4</v>
      </c>
      <c r="B12" s="211" t="s">
        <v>262</v>
      </c>
      <c r="C12" s="135" t="s">
        <v>400</v>
      </c>
      <c r="D12" s="210" t="s">
        <v>263</v>
      </c>
      <c r="E12" s="136">
        <v>15000</v>
      </c>
      <c r="F12" s="169">
        <f t="shared" si="0"/>
        <v>750</v>
      </c>
      <c r="G12" s="212">
        <v>14250</v>
      </c>
      <c r="H12" s="134"/>
      <c r="I12" s="134"/>
      <c r="J12" s="134"/>
      <c r="K12" s="134"/>
      <c r="L12" s="134"/>
      <c r="M12" s="134"/>
      <c r="N12" s="170">
        <f t="shared" si="1"/>
        <v>14250</v>
      </c>
    </row>
    <row r="13" spans="1:15">
      <c r="A13" s="210">
        <v>5</v>
      </c>
      <c r="B13" s="211" t="s">
        <v>264</v>
      </c>
      <c r="C13" s="135" t="s">
        <v>400</v>
      </c>
      <c r="D13" s="210" t="s">
        <v>265</v>
      </c>
      <c r="E13" s="136">
        <v>15000</v>
      </c>
      <c r="F13" s="169">
        <f t="shared" si="0"/>
        <v>750</v>
      </c>
      <c r="G13" s="212">
        <v>14250</v>
      </c>
      <c r="H13" s="134"/>
      <c r="I13" s="134"/>
      <c r="J13" s="134"/>
      <c r="K13" s="134"/>
      <c r="L13" s="134"/>
      <c r="M13" s="134"/>
      <c r="N13" s="170">
        <f t="shared" si="1"/>
        <v>14250</v>
      </c>
    </row>
    <row r="14" spans="1:15">
      <c r="A14" s="210">
        <v>6</v>
      </c>
      <c r="B14" s="211" t="s">
        <v>266</v>
      </c>
      <c r="C14" s="135" t="s">
        <v>400</v>
      </c>
      <c r="D14" s="210" t="s">
        <v>267</v>
      </c>
      <c r="E14" s="136">
        <v>15000</v>
      </c>
      <c r="F14" s="169">
        <f t="shared" si="0"/>
        <v>750</v>
      </c>
      <c r="G14" s="212">
        <v>14250</v>
      </c>
      <c r="H14" s="134"/>
      <c r="I14" s="134"/>
      <c r="J14" s="134"/>
      <c r="K14" s="134"/>
      <c r="L14" s="134"/>
      <c r="M14" s="134"/>
      <c r="N14" s="170">
        <f t="shared" si="1"/>
        <v>14250</v>
      </c>
    </row>
    <row r="15" spans="1:15">
      <c r="A15" s="218">
        <v>7</v>
      </c>
      <c r="B15" s="211" t="s">
        <v>268</v>
      </c>
      <c r="C15" s="135" t="s">
        <v>400</v>
      </c>
      <c r="D15" s="210" t="s">
        <v>269</v>
      </c>
      <c r="E15" s="136">
        <v>15000</v>
      </c>
      <c r="F15" s="169">
        <f t="shared" si="0"/>
        <v>750</v>
      </c>
      <c r="G15" s="212">
        <v>14250</v>
      </c>
      <c r="H15" s="134"/>
      <c r="I15" s="134"/>
      <c r="J15" s="134"/>
      <c r="K15" s="134"/>
      <c r="L15" s="134"/>
      <c r="M15" s="134"/>
      <c r="N15" s="170">
        <f t="shared" si="1"/>
        <v>14250</v>
      </c>
    </row>
    <row r="16" spans="1:15">
      <c r="A16" s="217">
        <v>8</v>
      </c>
      <c r="B16" s="211" t="s">
        <v>270</v>
      </c>
      <c r="C16" s="135" t="s">
        <v>400</v>
      </c>
      <c r="D16" s="210" t="s">
        <v>271</v>
      </c>
      <c r="E16" s="136">
        <v>15000</v>
      </c>
      <c r="F16" s="169">
        <f t="shared" si="0"/>
        <v>750</v>
      </c>
      <c r="G16" s="212">
        <v>14250</v>
      </c>
      <c r="H16" s="134"/>
      <c r="I16" s="134"/>
      <c r="J16" s="134"/>
      <c r="K16" s="134"/>
      <c r="L16" s="134"/>
      <c r="M16" s="134"/>
      <c r="N16" s="170">
        <f t="shared" si="1"/>
        <v>14250</v>
      </c>
    </row>
    <row r="17" spans="1:15">
      <c r="A17" s="210">
        <v>9</v>
      </c>
      <c r="B17" s="211" t="s">
        <v>272</v>
      </c>
      <c r="C17" s="135" t="s">
        <v>400</v>
      </c>
      <c r="D17" s="210" t="s">
        <v>273</v>
      </c>
      <c r="E17" s="136">
        <v>15000</v>
      </c>
      <c r="F17" s="169">
        <f t="shared" si="0"/>
        <v>750</v>
      </c>
      <c r="G17" s="212">
        <v>14250</v>
      </c>
      <c r="H17" s="134"/>
      <c r="I17" s="134"/>
      <c r="J17" s="134"/>
      <c r="K17" s="134"/>
      <c r="L17" s="134"/>
      <c r="M17" s="134"/>
      <c r="N17" s="170">
        <f t="shared" si="1"/>
        <v>14250</v>
      </c>
    </row>
    <row r="18" spans="1:15">
      <c r="A18" s="210">
        <v>10</v>
      </c>
      <c r="B18" s="211" t="s">
        <v>274</v>
      </c>
      <c r="C18" s="135" t="s">
        <v>400</v>
      </c>
      <c r="D18" s="210" t="s">
        <v>275</v>
      </c>
      <c r="E18" s="136">
        <v>15000</v>
      </c>
      <c r="F18" s="169">
        <f t="shared" si="0"/>
        <v>750</v>
      </c>
      <c r="G18" s="212">
        <v>14250</v>
      </c>
      <c r="H18" s="134"/>
      <c r="I18" s="134"/>
      <c r="J18" s="134"/>
      <c r="K18" s="134"/>
      <c r="L18" s="134"/>
      <c r="M18" s="134"/>
      <c r="N18" s="170">
        <f t="shared" si="1"/>
        <v>14250</v>
      </c>
    </row>
    <row r="19" spans="1:15">
      <c r="A19" s="218">
        <v>11</v>
      </c>
      <c r="B19" s="211" t="s">
        <v>276</v>
      </c>
      <c r="C19" s="135" t="s">
        <v>400</v>
      </c>
      <c r="D19" s="210" t="s">
        <v>277</v>
      </c>
      <c r="E19" s="136">
        <v>15000</v>
      </c>
      <c r="F19" s="169">
        <f t="shared" si="0"/>
        <v>750</v>
      </c>
      <c r="G19" s="212">
        <v>14250</v>
      </c>
      <c r="H19" s="134"/>
      <c r="I19" s="134"/>
      <c r="J19" s="134"/>
      <c r="K19" s="134"/>
      <c r="L19" s="134"/>
      <c r="M19" s="134"/>
      <c r="N19" s="170">
        <f t="shared" si="1"/>
        <v>14250</v>
      </c>
    </row>
    <row r="20" spans="1:15">
      <c r="A20" s="217">
        <v>12</v>
      </c>
      <c r="B20" s="211" t="s">
        <v>278</v>
      </c>
      <c r="C20" s="135" t="s">
        <v>400</v>
      </c>
      <c r="D20" s="210" t="s">
        <v>279</v>
      </c>
      <c r="E20" s="136">
        <v>15000</v>
      </c>
      <c r="F20" s="169">
        <f t="shared" si="0"/>
        <v>750</v>
      </c>
      <c r="G20" s="212">
        <v>14250</v>
      </c>
      <c r="H20" s="134"/>
      <c r="I20" s="134"/>
      <c r="J20" s="134"/>
      <c r="K20" s="134"/>
      <c r="L20" s="134"/>
      <c r="M20" s="134"/>
      <c r="N20" s="170">
        <f t="shared" si="1"/>
        <v>14250</v>
      </c>
    </row>
    <row r="21" spans="1:15">
      <c r="A21" s="210">
        <v>13</v>
      </c>
      <c r="B21" s="211" t="s">
        <v>280</v>
      </c>
      <c r="C21" s="135" t="s">
        <v>400</v>
      </c>
      <c r="D21" s="210" t="s">
        <v>281</v>
      </c>
      <c r="E21" s="136">
        <v>15000</v>
      </c>
      <c r="F21" s="169">
        <f t="shared" si="0"/>
        <v>750</v>
      </c>
      <c r="G21" s="212">
        <v>14250</v>
      </c>
      <c r="H21" s="134"/>
      <c r="I21" s="134"/>
      <c r="J21" s="134"/>
      <c r="K21" s="134"/>
      <c r="L21" s="134"/>
      <c r="M21" s="134"/>
      <c r="N21" s="170">
        <f t="shared" si="1"/>
        <v>14250</v>
      </c>
    </row>
    <row r="22" spans="1:15">
      <c r="A22" s="210">
        <v>14</v>
      </c>
      <c r="B22" s="211" t="s">
        <v>282</v>
      </c>
      <c r="C22" s="135" t="s">
        <v>400</v>
      </c>
      <c r="D22" s="210" t="s">
        <v>283</v>
      </c>
      <c r="E22" s="136">
        <v>15000</v>
      </c>
      <c r="F22" s="169">
        <f t="shared" si="0"/>
        <v>750</v>
      </c>
      <c r="G22" s="212">
        <v>14250</v>
      </c>
      <c r="H22" s="134"/>
      <c r="I22" s="134"/>
      <c r="J22" s="134"/>
      <c r="K22" s="134"/>
      <c r="L22" s="134"/>
      <c r="M22" s="134"/>
      <c r="N22" s="170">
        <f t="shared" si="1"/>
        <v>14250</v>
      </c>
    </row>
    <row r="23" spans="1:15">
      <c r="A23" s="218">
        <v>15</v>
      </c>
      <c r="B23" s="211" t="s">
        <v>284</v>
      </c>
      <c r="C23" s="135" t="s">
        <v>400</v>
      </c>
      <c r="D23" s="210" t="s">
        <v>285</v>
      </c>
      <c r="E23" s="136">
        <v>15000</v>
      </c>
      <c r="F23" s="169">
        <f t="shared" si="0"/>
        <v>750</v>
      </c>
      <c r="G23" s="212">
        <v>14250</v>
      </c>
      <c r="H23" s="134"/>
      <c r="I23" s="134"/>
      <c r="J23" s="134"/>
      <c r="K23" s="134"/>
      <c r="L23" s="134"/>
      <c r="M23" s="134"/>
      <c r="N23" s="170">
        <f t="shared" si="1"/>
        <v>14250</v>
      </c>
    </row>
    <row r="24" spans="1:15">
      <c r="A24" s="217">
        <v>16</v>
      </c>
      <c r="B24" s="211" t="s">
        <v>286</v>
      </c>
      <c r="C24" s="135" t="s">
        <v>400</v>
      </c>
      <c r="D24" s="210" t="s">
        <v>287</v>
      </c>
      <c r="E24" s="136">
        <v>15000</v>
      </c>
      <c r="F24" s="169">
        <f t="shared" si="0"/>
        <v>750</v>
      </c>
      <c r="G24" s="212">
        <v>14250</v>
      </c>
      <c r="H24" s="134"/>
      <c r="I24" s="134"/>
      <c r="J24" s="134"/>
      <c r="K24" s="134"/>
      <c r="L24" s="134"/>
      <c r="M24" s="134"/>
      <c r="N24" s="170">
        <f t="shared" si="1"/>
        <v>14250</v>
      </c>
    </row>
    <row r="25" spans="1:15">
      <c r="A25" s="210">
        <v>17</v>
      </c>
      <c r="B25" s="211" t="s">
        <v>288</v>
      </c>
      <c r="C25" s="135" t="s">
        <v>400</v>
      </c>
      <c r="D25" s="210" t="s">
        <v>289</v>
      </c>
      <c r="E25" s="136">
        <v>15000</v>
      </c>
      <c r="F25" s="169">
        <f t="shared" si="0"/>
        <v>750</v>
      </c>
      <c r="G25" s="212">
        <v>14250</v>
      </c>
      <c r="H25" s="134"/>
      <c r="I25" s="134"/>
      <c r="J25" s="134"/>
      <c r="K25" s="134"/>
      <c r="L25" s="134"/>
      <c r="M25" s="134"/>
      <c r="N25" s="170">
        <f t="shared" si="1"/>
        <v>14250</v>
      </c>
    </row>
    <row r="26" spans="1:15">
      <c r="A26" s="173"/>
      <c r="B26" s="225" t="s">
        <v>82</v>
      </c>
      <c r="C26" s="221"/>
      <c r="D26" s="173"/>
      <c r="E26" s="222">
        <f>SUM(E9:E25)</f>
        <v>255000</v>
      </c>
      <c r="F26" s="224">
        <f t="shared" ref="F26:N26" si="2">SUM(F9:F25)</f>
        <v>12750</v>
      </c>
      <c r="G26" s="222">
        <f t="shared" si="2"/>
        <v>242250</v>
      </c>
      <c r="H26" s="224">
        <f t="shared" si="2"/>
        <v>0</v>
      </c>
      <c r="I26" s="224"/>
      <c r="J26" s="224"/>
      <c r="K26" s="224"/>
      <c r="L26" s="224"/>
      <c r="M26" s="224"/>
      <c r="N26" s="224">
        <f t="shared" si="2"/>
        <v>242250</v>
      </c>
    </row>
    <row r="27" spans="1:15">
      <c r="A27" s="340" t="s">
        <v>10</v>
      </c>
      <c r="B27" s="342" t="s">
        <v>11</v>
      </c>
      <c r="C27" s="340" t="s">
        <v>12</v>
      </c>
      <c r="D27" s="194" t="s">
        <v>13</v>
      </c>
      <c r="E27" s="194" t="s">
        <v>14</v>
      </c>
      <c r="F27" s="345" t="s">
        <v>15</v>
      </c>
      <c r="G27" s="200" t="s">
        <v>16</v>
      </c>
      <c r="H27" s="347" t="s">
        <v>17</v>
      </c>
      <c r="I27" s="337"/>
      <c r="J27" s="336" t="s">
        <v>18</v>
      </c>
      <c r="K27" s="338"/>
      <c r="L27" s="338"/>
      <c r="M27" s="337"/>
      <c r="N27" s="198" t="s">
        <v>19</v>
      </c>
      <c r="O27" s="160"/>
    </row>
    <row r="28" spans="1:15" ht="60">
      <c r="A28" s="341"/>
      <c r="B28" s="343"/>
      <c r="C28" s="344"/>
      <c r="D28" s="202" t="s">
        <v>20</v>
      </c>
      <c r="E28" s="227" t="s">
        <v>21</v>
      </c>
      <c r="F28" s="341"/>
      <c r="G28" s="233" t="s">
        <v>22</v>
      </c>
      <c r="H28" s="234" t="s">
        <v>23</v>
      </c>
      <c r="I28" s="196" t="s">
        <v>24</v>
      </c>
      <c r="J28" s="161" t="s">
        <v>25</v>
      </c>
      <c r="K28" s="186" t="s">
        <v>26</v>
      </c>
      <c r="L28" s="162" t="s">
        <v>27</v>
      </c>
      <c r="M28" s="197" t="s">
        <v>28</v>
      </c>
      <c r="N28" s="199" t="s">
        <v>29</v>
      </c>
      <c r="O28" s="160"/>
    </row>
    <row r="29" spans="1:15">
      <c r="A29" s="210"/>
      <c r="B29" s="187" t="s">
        <v>83</v>
      </c>
      <c r="C29" s="135"/>
      <c r="D29" s="187"/>
      <c r="E29" s="228">
        <f>E26</f>
        <v>255000</v>
      </c>
      <c r="F29" s="232">
        <f t="shared" ref="F29:N29" si="3">F26</f>
        <v>12750</v>
      </c>
      <c r="G29" s="223">
        <f t="shared" si="3"/>
        <v>242250</v>
      </c>
      <c r="H29" s="228"/>
      <c r="I29" s="228"/>
      <c r="J29" s="228"/>
      <c r="K29" s="228"/>
      <c r="L29" s="228"/>
      <c r="M29" s="231"/>
      <c r="N29" s="229">
        <f t="shared" si="3"/>
        <v>242250</v>
      </c>
    </row>
    <row r="30" spans="1:15">
      <c r="A30" s="210">
        <v>18</v>
      </c>
      <c r="B30" s="211" t="s">
        <v>290</v>
      </c>
      <c r="C30" s="135" t="s">
        <v>400</v>
      </c>
      <c r="D30" s="187" t="s">
        <v>291</v>
      </c>
      <c r="E30" s="229">
        <v>15000</v>
      </c>
      <c r="F30" s="189">
        <f t="shared" si="0"/>
        <v>750</v>
      </c>
      <c r="G30" s="205">
        <v>14250</v>
      </c>
      <c r="H30" s="134"/>
      <c r="I30" s="134"/>
      <c r="J30" s="134"/>
      <c r="K30" s="134"/>
      <c r="L30" s="134"/>
      <c r="M30" s="236"/>
      <c r="N30" s="170">
        <f t="shared" si="1"/>
        <v>14250</v>
      </c>
    </row>
    <row r="31" spans="1:15">
      <c r="A31" s="218">
        <v>19</v>
      </c>
      <c r="B31" s="211" t="s">
        <v>292</v>
      </c>
      <c r="C31" s="135" t="s">
        <v>400</v>
      </c>
      <c r="D31" s="226" t="s">
        <v>293</v>
      </c>
      <c r="E31" s="229">
        <v>15000</v>
      </c>
      <c r="F31" s="189">
        <f t="shared" si="0"/>
        <v>750</v>
      </c>
      <c r="G31" s="235">
        <v>14250</v>
      </c>
      <c r="H31" s="134"/>
      <c r="I31" s="134"/>
      <c r="J31" s="134"/>
      <c r="K31" s="134"/>
      <c r="L31" s="134"/>
      <c r="M31" s="134"/>
      <c r="N31" s="170">
        <f t="shared" si="1"/>
        <v>14250</v>
      </c>
    </row>
    <row r="32" spans="1:15">
      <c r="A32" s="217">
        <v>20</v>
      </c>
      <c r="B32" s="211" t="s">
        <v>294</v>
      </c>
      <c r="C32" s="135" t="s">
        <v>400</v>
      </c>
      <c r="D32" s="226" t="s">
        <v>295</v>
      </c>
      <c r="E32" s="229">
        <v>15000</v>
      </c>
      <c r="F32" s="189">
        <f t="shared" si="0"/>
        <v>750</v>
      </c>
      <c r="G32" s="212">
        <v>14250</v>
      </c>
      <c r="H32" s="134"/>
      <c r="I32" s="134"/>
      <c r="J32" s="134"/>
      <c r="K32" s="134"/>
      <c r="L32" s="134"/>
      <c r="M32" s="134"/>
      <c r="N32" s="170">
        <f t="shared" si="1"/>
        <v>14250</v>
      </c>
    </row>
    <row r="33" spans="1:14">
      <c r="A33" s="210">
        <v>21</v>
      </c>
      <c r="B33" s="211" t="s">
        <v>296</v>
      </c>
      <c r="C33" s="135" t="s">
        <v>400</v>
      </c>
      <c r="D33" s="226" t="s">
        <v>297</v>
      </c>
      <c r="E33" s="229">
        <v>15000</v>
      </c>
      <c r="F33" s="189">
        <f t="shared" si="0"/>
        <v>750</v>
      </c>
      <c r="G33" s="212">
        <v>14250</v>
      </c>
      <c r="H33" s="134"/>
      <c r="I33" s="134"/>
      <c r="J33" s="134"/>
      <c r="K33" s="134"/>
      <c r="L33" s="134"/>
      <c r="M33" s="134"/>
      <c r="N33" s="170">
        <f t="shared" si="1"/>
        <v>14250</v>
      </c>
    </row>
    <row r="34" spans="1:14">
      <c r="A34" s="210">
        <v>22</v>
      </c>
      <c r="B34" s="211" t="s">
        <v>298</v>
      </c>
      <c r="C34" s="135" t="s">
        <v>400</v>
      </c>
      <c r="D34" s="187" t="s">
        <v>299</v>
      </c>
      <c r="E34" s="229">
        <v>15000</v>
      </c>
      <c r="F34" s="189">
        <f t="shared" si="0"/>
        <v>750</v>
      </c>
      <c r="G34" s="212">
        <v>14250</v>
      </c>
      <c r="H34" s="134"/>
      <c r="I34" s="134"/>
      <c r="J34" s="134"/>
      <c r="K34" s="134"/>
      <c r="L34" s="134"/>
      <c r="M34" s="134"/>
      <c r="N34" s="170">
        <f t="shared" si="1"/>
        <v>14250</v>
      </c>
    </row>
    <row r="35" spans="1:14">
      <c r="A35" s="218">
        <v>23</v>
      </c>
      <c r="B35" s="211" t="s">
        <v>300</v>
      </c>
      <c r="C35" s="135" t="s">
        <v>400</v>
      </c>
      <c r="D35" s="187" t="s">
        <v>301</v>
      </c>
      <c r="E35" s="229">
        <v>15000</v>
      </c>
      <c r="F35" s="189">
        <f t="shared" si="0"/>
        <v>750</v>
      </c>
      <c r="G35" s="212">
        <v>14250</v>
      </c>
      <c r="H35" s="134"/>
      <c r="I35" s="134"/>
      <c r="J35" s="134"/>
      <c r="K35" s="134"/>
      <c r="L35" s="134"/>
      <c r="M35" s="134"/>
      <c r="N35" s="170">
        <f t="shared" si="1"/>
        <v>14250</v>
      </c>
    </row>
    <row r="36" spans="1:14">
      <c r="A36" s="217">
        <v>24</v>
      </c>
      <c r="B36" s="211" t="s">
        <v>302</v>
      </c>
      <c r="C36" s="135" t="s">
        <v>400</v>
      </c>
      <c r="D36" s="187" t="s">
        <v>303</v>
      </c>
      <c r="E36" s="229">
        <v>15000</v>
      </c>
      <c r="F36" s="189">
        <f t="shared" si="0"/>
        <v>750</v>
      </c>
      <c r="G36" s="212">
        <v>14250</v>
      </c>
      <c r="H36" s="134"/>
      <c r="I36" s="134"/>
      <c r="J36" s="134"/>
      <c r="K36" s="134"/>
      <c r="L36" s="134"/>
      <c r="M36" s="134"/>
      <c r="N36" s="170">
        <f t="shared" si="1"/>
        <v>14250</v>
      </c>
    </row>
    <row r="37" spans="1:14">
      <c r="A37" s="210">
        <v>25</v>
      </c>
      <c r="B37" s="211" t="s">
        <v>304</v>
      </c>
      <c r="C37" s="135" t="s">
        <v>400</v>
      </c>
      <c r="D37" s="187" t="s">
        <v>305</v>
      </c>
      <c r="E37" s="229">
        <v>15000</v>
      </c>
      <c r="F37" s="189">
        <f t="shared" si="0"/>
        <v>750</v>
      </c>
      <c r="G37" s="212">
        <v>14250</v>
      </c>
      <c r="H37" s="134"/>
      <c r="I37" s="134"/>
      <c r="J37" s="134"/>
      <c r="K37" s="134"/>
      <c r="L37" s="134"/>
      <c r="M37" s="134"/>
      <c r="N37" s="170">
        <f t="shared" si="1"/>
        <v>14250</v>
      </c>
    </row>
    <row r="38" spans="1:14">
      <c r="A38" s="210">
        <v>26</v>
      </c>
      <c r="B38" s="214" t="s">
        <v>306</v>
      </c>
      <c r="C38" s="135" t="s">
        <v>400</v>
      </c>
      <c r="D38" s="226" t="s">
        <v>307</v>
      </c>
      <c r="E38" s="229">
        <v>15000</v>
      </c>
      <c r="F38" s="189">
        <f t="shared" si="0"/>
        <v>750</v>
      </c>
      <c r="G38" s="212">
        <v>14250</v>
      </c>
      <c r="H38" s="134"/>
      <c r="I38" s="134"/>
      <c r="J38" s="134"/>
      <c r="K38" s="134"/>
      <c r="L38" s="134"/>
      <c r="M38" s="134"/>
      <c r="N38" s="170">
        <f t="shared" si="1"/>
        <v>14250</v>
      </c>
    </row>
    <row r="39" spans="1:14">
      <c r="A39" s="218">
        <v>27</v>
      </c>
      <c r="B39" s="211" t="s">
        <v>308</v>
      </c>
      <c r="C39" s="135" t="s">
        <v>400</v>
      </c>
      <c r="D39" s="226" t="s">
        <v>309</v>
      </c>
      <c r="E39" s="229">
        <v>15000</v>
      </c>
      <c r="F39" s="189">
        <f t="shared" si="0"/>
        <v>750</v>
      </c>
      <c r="G39" s="212">
        <v>14250</v>
      </c>
      <c r="H39" s="134"/>
      <c r="I39" s="134"/>
      <c r="J39" s="134"/>
      <c r="K39" s="134"/>
      <c r="L39" s="134"/>
      <c r="M39" s="134"/>
      <c r="N39" s="170">
        <f t="shared" si="1"/>
        <v>14250</v>
      </c>
    </row>
    <row r="40" spans="1:14">
      <c r="A40" s="217">
        <v>28</v>
      </c>
      <c r="B40" s="211" t="s">
        <v>310</v>
      </c>
      <c r="C40" s="135" t="s">
        <v>400</v>
      </c>
      <c r="D40" s="226" t="s">
        <v>311</v>
      </c>
      <c r="E40" s="229">
        <v>15000</v>
      </c>
      <c r="F40" s="189">
        <f t="shared" si="0"/>
        <v>750</v>
      </c>
      <c r="G40" s="212">
        <v>14250</v>
      </c>
      <c r="H40" s="134"/>
      <c r="I40" s="134"/>
      <c r="J40" s="134"/>
      <c r="K40" s="134"/>
      <c r="L40" s="134"/>
      <c r="M40" s="134"/>
      <c r="N40" s="170">
        <f t="shared" si="1"/>
        <v>14250</v>
      </c>
    </row>
    <row r="41" spans="1:14">
      <c r="A41" s="210">
        <v>29</v>
      </c>
      <c r="B41" s="211" t="s">
        <v>312</v>
      </c>
      <c r="C41" s="135" t="s">
        <v>400</v>
      </c>
      <c r="D41" s="187" t="s">
        <v>313</v>
      </c>
      <c r="E41" s="229">
        <v>15000</v>
      </c>
      <c r="F41" s="189">
        <f t="shared" si="0"/>
        <v>750</v>
      </c>
      <c r="G41" s="212">
        <v>14250</v>
      </c>
      <c r="H41" s="134"/>
      <c r="I41" s="134"/>
      <c r="J41" s="134"/>
      <c r="K41" s="134"/>
      <c r="L41" s="134"/>
      <c r="M41" s="134"/>
      <c r="N41" s="170">
        <f t="shared" si="1"/>
        <v>14250</v>
      </c>
    </row>
    <row r="42" spans="1:14">
      <c r="A42" s="210">
        <v>30</v>
      </c>
      <c r="B42" s="211" t="s">
        <v>314</v>
      </c>
      <c r="C42" s="135" t="s">
        <v>400</v>
      </c>
      <c r="D42" s="187" t="s">
        <v>315</v>
      </c>
      <c r="E42" s="229">
        <v>15000</v>
      </c>
      <c r="F42" s="189">
        <f t="shared" si="0"/>
        <v>750</v>
      </c>
      <c r="G42" s="212">
        <v>14250</v>
      </c>
      <c r="H42" s="134"/>
      <c r="I42" s="134"/>
      <c r="J42" s="134"/>
      <c r="K42" s="134"/>
      <c r="L42" s="134"/>
      <c r="M42" s="134"/>
      <c r="N42" s="170">
        <f t="shared" si="1"/>
        <v>14250</v>
      </c>
    </row>
    <row r="43" spans="1:14">
      <c r="A43" s="218">
        <v>31</v>
      </c>
      <c r="B43" s="211" t="s">
        <v>316</v>
      </c>
      <c r="C43" s="135" t="s">
        <v>400</v>
      </c>
      <c r="D43" s="187" t="s">
        <v>317</v>
      </c>
      <c r="E43" s="229">
        <v>15000</v>
      </c>
      <c r="F43" s="189">
        <f t="shared" si="0"/>
        <v>750</v>
      </c>
      <c r="G43" s="212">
        <v>14250</v>
      </c>
      <c r="H43" s="134"/>
      <c r="I43" s="134"/>
      <c r="J43" s="134"/>
      <c r="K43" s="134"/>
      <c r="L43" s="134"/>
      <c r="M43" s="134"/>
      <c r="N43" s="170">
        <f t="shared" si="1"/>
        <v>14250</v>
      </c>
    </row>
    <row r="44" spans="1:14">
      <c r="A44" s="217">
        <v>32</v>
      </c>
      <c r="B44" s="211" t="s">
        <v>318</v>
      </c>
      <c r="C44" s="135" t="s">
        <v>400</v>
      </c>
      <c r="D44" s="187" t="s">
        <v>319</v>
      </c>
      <c r="E44" s="229">
        <v>15000</v>
      </c>
      <c r="F44" s="189">
        <f t="shared" si="0"/>
        <v>750</v>
      </c>
      <c r="G44" s="212">
        <v>14250</v>
      </c>
      <c r="H44" s="134"/>
      <c r="I44" s="134"/>
      <c r="J44" s="134"/>
      <c r="K44" s="134"/>
      <c r="L44" s="134"/>
      <c r="M44" s="134"/>
      <c r="N44" s="170">
        <f t="shared" si="1"/>
        <v>14250</v>
      </c>
    </row>
    <row r="45" spans="1:14">
      <c r="A45" s="210">
        <v>33</v>
      </c>
      <c r="B45" s="211" t="s">
        <v>320</v>
      </c>
      <c r="C45" s="135" t="s">
        <v>400</v>
      </c>
      <c r="D45" s="187" t="s">
        <v>321</v>
      </c>
      <c r="E45" s="229">
        <v>15000</v>
      </c>
      <c r="F45" s="189">
        <f t="shared" si="0"/>
        <v>750</v>
      </c>
      <c r="G45" s="212">
        <v>14250</v>
      </c>
      <c r="H45" s="134"/>
      <c r="I45" s="134"/>
      <c r="J45" s="134"/>
      <c r="K45" s="134"/>
      <c r="L45" s="134"/>
      <c r="M45" s="134"/>
      <c r="N45" s="170">
        <f t="shared" si="1"/>
        <v>14250</v>
      </c>
    </row>
    <row r="46" spans="1:14">
      <c r="A46" s="210">
        <v>34</v>
      </c>
      <c r="B46" s="211" t="s">
        <v>322</v>
      </c>
      <c r="C46" s="135" t="s">
        <v>400</v>
      </c>
      <c r="D46" s="187" t="s">
        <v>323</v>
      </c>
      <c r="E46" s="229">
        <v>15000</v>
      </c>
      <c r="F46" s="189">
        <f t="shared" si="0"/>
        <v>750</v>
      </c>
      <c r="G46" s="212">
        <v>14250</v>
      </c>
      <c r="H46" s="134"/>
      <c r="I46" s="134"/>
      <c r="J46" s="134"/>
      <c r="K46" s="134"/>
      <c r="L46" s="134"/>
      <c r="M46" s="134"/>
      <c r="N46" s="170">
        <f t="shared" si="1"/>
        <v>14250</v>
      </c>
    </row>
    <row r="47" spans="1:14">
      <c r="A47" s="218">
        <v>35</v>
      </c>
      <c r="B47" s="211" t="s">
        <v>324</v>
      </c>
      <c r="C47" s="135" t="s">
        <v>400</v>
      </c>
      <c r="D47" s="187" t="s">
        <v>325</v>
      </c>
      <c r="E47" s="229">
        <v>15000</v>
      </c>
      <c r="F47" s="189">
        <f t="shared" si="0"/>
        <v>750</v>
      </c>
      <c r="G47" s="212">
        <v>14250</v>
      </c>
      <c r="H47" s="134"/>
      <c r="I47" s="134"/>
      <c r="J47" s="134"/>
      <c r="K47" s="134"/>
      <c r="L47" s="134"/>
      <c r="M47" s="134"/>
      <c r="N47" s="170">
        <f t="shared" si="1"/>
        <v>14250</v>
      </c>
    </row>
    <row r="48" spans="1:14">
      <c r="A48" s="217">
        <v>36</v>
      </c>
      <c r="B48" s="211" t="s">
        <v>326</v>
      </c>
      <c r="C48" s="135" t="s">
        <v>400</v>
      </c>
      <c r="D48" s="187" t="s">
        <v>327</v>
      </c>
      <c r="E48" s="229">
        <v>15000</v>
      </c>
      <c r="F48" s="189">
        <f t="shared" si="0"/>
        <v>750</v>
      </c>
      <c r="G48" s="212">
        <v>14250</v>
      </c>
      <c r="H48" s="134"/>
      <c r="I48" s="134"/>
      <c r="J48" s="134"/>
      <c r="K48" s="134"/>
      <c r="L48" s="134"/>
      <c r="M48" s="134"/>
      <c r="N48" s="170">
        <f t="shared" si="1"/>
        <v>14250</v>
      </c>
    </row>
    <row r="49" spans="1:15">
      <c r="A49" s="210">
        <v>37</v>
      </c>
      <c r="B49" s="211" t="s">
        <v>328</v>
      </c>
      <c r="C49" s="135" t="s">
        <v>400</v>
      </c>
      <c r="D49" s="187" t="s">
        <v>329</v>
      </c>
      <c r="E49" s="229">
        <v>15000</v>
      </c>
      <c r="F49" s="189">
        <f t="shared" si="0"/>
        <v>750</v>
      </c>
      <c r="G49" s="212">
        <v>14250</v>
      </c>
      <c r="H49" s="134"/>
      <c r="I49" s="134"/>
      <c r="J49" s="134"/>
      <c r="K49" s="134"/>
      <c r="L49" s="134"/>
      <c r="M49" s="134"/>
      <c r="N49" s="170">
        <f t="shared" si="1"/>
        <v>14250</v>
      </c>
    </row>
    <row r="50" spans="1:15">
      <c r="A50" s="188">
        <v>38</v>
      </c>
      <c r="B50" s="237" t="s">
        <v>330</v>
      </c>
      <c r="C50" s="238" t="s">
        <v>400</v>
      </c>
      <c r="D50" s="191" t="s">
        <v>331</v>
      </c>
      <c r="E50" s="230">
        <v>15000</v>
      </c>
      <c r="F50" s="239">
        <f t="shared" si="0"/>
        <v>750</v>
      </c>
      <c r="G50" s="240">
        <v>14250</v>
      </c>
      <c r="H50" s="220"/>
      <c r="I50" s="220"/>
      <c r="J50" s="220"/>
      <c r="K50" s="220"/>
      <c r="L50" s="220"/>
      <c r="M50" s="220"/>
      <c r="N50" s="241">
        <f t="shared" si="1"/>
        <v>14250</v>
      </c>
    </row>
    <row r="51" spans="1:15">
      <c r="A51" s="206"/>
      <c r="B51" s="187" t="s">
        <v>82</v>
      </c>
      <c r="C51" s="135"/>
      <c r="D51" s="210"/>
      <c r="E51" s="228">
        <f>SUM(E29:E50)</f>
        <v>570000</v>
      </c>
      <c r="F51" s="228">
        <f t="shared" ref="F51:N51" si="4">SUM(F29:F50)</f>
        <v>28500</v>
      </c>
      <c r="G51" s="136">
        <f t="shared" si="4"/>
        <v>541500</v>
      </c>
      <c r="H51" s="228"/>
      <c r="I51" s="228"/>
      <c r="J51" s="228"/>
      <c r="K51" s="228"/>
      <c r="L51" s="228"/>
      <c r="M51" s="228"/>
      <c r="N51" s="228">
        <f t="shared" si="4"/>
        <v>541500</v>
      </c>
    </row>
    <row r="52" spans="1:15">
      <c r="A52" s="207"/>
      <c r="B52" s="191"/>
      <c r="C52" s="238"/>
      <c r="D52" s="188"/>
      <c r="E52" s="242"/>
      <c r="F52" s="193"/>
      <c r="G52" s="240"/>
      <c r="H52" s="220"/>
      <c r="I52" s="220"/>
      <c r="J52" s="220"/>
      <c r="K52" s="220"/>
      <c r="L52" s="220"/>
      <c r="M52" s="220"/>
      <c r="N52" s="241"/>
    </row>
    <row r="53" spans="1:15">
      <c r="A53" s="340" t="s">
        <v>10</v>
      </c>
      <c r="B53" s="342" t="s">
        <v>11</v>
      </c>
      <c r="C53" s="340" t="s">
        <v>12</v>
      </c>
      <c r="D53" s="194" t="s">
        <v>13</v>
      </c>
      <c r="E53" s="194" t="s">
        <v>14</v>
      </c>
      <c r="F53" s="345" t="s">
        <v>15</v>
      </c>
      <c r="G53" s="200" t="s">
        <v>16</v>
      </c>
      <c r="H53" s="347" t="s">
        <v>17</v>
      </c>
      <c r="I53" s="337"/>
      <c r="J53" s="336" t="s">
        <v>18</v>
      </c>
      <c r="K53" s="338"/>
      <c r="L53" s="338"/>
      <c r="M53" s="337"/>
      <c r="N53" s="198" t="s">
        <v>19</v>
      </c>
      <c r="O53" s="160"/>
    </row>
    <row r="54" spans="1:15" ht="60">
      <c r="A54" s="341"/>
      <c r="B54" s="343"/>
      <c r="C54" s="344"/>
      <c r="D54" s="202" t="s">
        <v>20</v>
      </c>
      <c r="E54" s="227" t="s">
        <v>21</v>
      </c>
      <c r="F54" s="341"/>
      <c r="G54" s="233" t="s">
        <v>22</v>
      </c>
      <c r="H54" s="234" t="s">
        <v>23</v>
      </c>
      <c r="I54" s="196" t="s">
        <v>24</v>
      </c>
      <c r="J54" s="161" t="s">
        <v>25</v>
      </c>
      <c r="K54" s="186" t="s">
        <v>26</v>
      </c>
      <c r="L54" s="162" t="s">
        <v>27</v>
      </c>
      <c r="M54" s="197" t="s">
        <v>28</v>
      </c>
      <c r="N54" s="199" t="s">
        <v>29</v>
      </c>
      <c r="O54" s="160"/>
    </row>
    <row r="55" spans="1:15" ht="24" customHeight="1">
      <c r="A55" s="210"/>
      <c r="B55" s="187" t="s">
        <v>83</v>
      </c>
      <c r="C55" s="135"/>
      <c r="D55" s="187"/>
      <c r="E55" s="228">
        <f>E51</f>
        <v>570000</v>
      </c>
      <c r="F55" s="232">
        <f>F51</f>
        <v>28500</v>
      </c>
      <c r="G55" s="223">
        <f>G51</f>
        <v>541500</v>
      </c>
      <c r="H55" s="228"/>
      <c r="I55" s="228"/>
      <c r="J55" s="228"/>
      <c r="K55" s="228"/>
      <c r="L55" s="228"/>
      <c r="M55" s="231"/>
      <c r="N55" s="229">
        <f>N51</f>
        <v>541500</v>
      </c>
    </row>
    <row r="56" spans="1:15" ht="24" customHeight="1">
      <c r="A56" s="218">
        <v>39</v>
      </c>
      <c r="B56" s="211" t="s">
        <v>332</v>
      </c>
      <c r="C56" s="135" t="s">
        <v>400</v>
      </c>
      <c r="D56" s="215" t="s">
        <v>333</v>
      </c>
      <c r="E56" s="136">
        <v>15000</v>
      </c>
      <c r="F56" s="169">
        <f t="shared" si="0"/>
        <v>750</v>
      </c>
      <c r="G56" s="212">
        <v>14250</v>
      </c>
      <c r="H56" s="134"/>
      <c r="I56" s="134"/>
      <c r="J56" s="134"/>
      <c r="K56" s="134"/>
      <c r="L56" s="134"/>
      <c r="M56" s="134"/>
      <c r="N56" s="170">
        <f t="shared" si="1"/>
        <v>14250</v>
      </c>
    </row>
    <row r="57" spans="1:15" ht="24" customHeight="1">
      <c r="A57" s="217">
        <v>40</v>
      </c>
      <c r="B57" s="211" t="s">
        <v>334</v>
      </c>
      <c r="C57" s="135" t="s">
        <v>400</v>
      </c>
      <c r="D57" s="210" t="s">
        <v>335</v>
      </c>
      <c r="E57" s="136">
        <v>15000</v>
      </c>
      <c r="F57" s="169">
        <f t="shared" si="0"/>
        <v>750</v>
      </c>
      <c r="G57" s="212">
        <v>14250</v>
      </c>
      <c r="H57" s="134"/>
      <c r="I57" s="134"/>
      <c r="J57" s="134"/>
      <c r="K57" s="134"/>
      <c r="L57" s="134"/>
      <c r="M57" s="134"/>
      <c r="N57" s="170">
        <f t="shared" si="1"/>
        <v>14250</v>
      </c>
    </row>
    <row r="58" spans="1:15" ht="24" customHeight="1">
      <c r="A58" s="210">
        <v>41</v>
      </c>
      <c r="B58" s="211" t="s">
        <v>336</v>
      </c>
      <c r="C58" s="135" t="s">
        <v>400</v>
      </c>
      <c r="D58" s="210" t="s">
        <v>337</v>
      </c>
      <c r="E58" s="136">
        <v>15000</v>
      </c>
      <c r="F58" s="169">
        <f t="shared" si="0"/>
        <v>750</v>
      </c>
      <c r="G58" s="212">
        <v>14250</v>
      </c>
      <c r="H58" s="134"/>
      <c r="I58" s="134"/>
      <c r="J58" s="134"/>
      <c r="K58" s="134"/>
      <c r="L58" s="134"/>
      <c r="M58" s="134"/>
      <c r="N58" s="170">
        <f t="shared" si="1"/>
        <v>14250</v>
      </c>
    </row>
    <row r="59" spans="1:15" ht="24" customHeight="1">
      <c r="A59" s="210">
        <v>42</v>
      </c>
      <c r="B59" s="211" t="s">
        <v>338</v>
      </c>
      <c r="C59" s="135" t="s">
        <v>400</v>
      </c>
      <c r="D59" s="210" t="s">
        <v>339</v>
      </c>
      <c r="E59" s="136">
        <v>15000</v>
      </c>
      <c r="F59" s="169">
        <f t="shared" si="0"/>
        <v>750</v>
      </c>
      <c r="G59" s="212">
        <v>14250</v>
      </c>
      <c r="H59" s="134"/>
      <c r="I59" s="134"/>
      <c r="J59" s="134"/>
      <c r="K59" s="134"/>
      <c r="L59" s="134"/>
      <c r="M59" s="134"/>
      <c r="N59" s="170">
        <f t="shared" si="1"/>
        <v>14250</v>
      </c>
    </row>
    <row r="60" spans="1:15" ht="24" customHeight="1">
      <c r="A60" s="218">
        <v>43</v>
      </c>
      <c r="B60" s="211" t="s">
        <v>340</v>
      </c>
      <c r="C60" s="135" t="s">
        <v>400</v>
      </c>
      <c r="D60" s="210" t="s">
        <v>341</v>
      </c>
      <c r="E60" s="136">
        <v>15000</v>
      </c>
      <c r="F60" s="169">
        <f t="shared" si="0"/>
        <v>750</v>
      </c>
      <c r="G60" s="212">
        <v>14250</v>
      </c>
      <c r="H60" s="134"/>
      <c r="I60" s="134"/>
      <c r="J60" s="134"/>
      <c r="K60" s="134"/>
      <c r="L60" s="134"/>
      <c r="M60" s="134"/>
      <c r="N60" s="170">
        <f t="shared" si="1"/>
        <v>14250</v>
      </c>
    </row>
    <row r="61" spans="1:15" ht="24" customHeight="1">
      <c r="A61" s="217">
        <v>44</v>
      </c>
      <c r="B61" s="211" t="s">
        <v>342</v>
      </c>
      <c r="C61" s="135" t="s">
        <v>400</v>
      </c>
      <c r="D61" s="210" t="s">
        <v>343</v>
      </c>
      <c r="E61" s="136">
        <v>15000</v>
      </c>
      <c r="F61" s="169">
        <f t="shared" si="0"/>
        <v>750</v>
      </c>
      <c r="G61" s="212">
        <v>14250</v>
      </c>
      <c r="H61" s="134"/>
      <c r="I61" s="134"/>
      <c r="J61" s="134"/>
      <c r="K61" s="134"/>
      <c r="L61" s="134"/>
      <c r="M61" s="134"/>
      <c r="N61" s="170">
        <f t="shared" si="1"/>
        <v>14250</v>
      </c>
    </row>
    <row r="62" spans="1:15" ht="24" customHeight="1">
      <c r="A62" s="210">
        <v>45</v>
      </c>
      <c r="B62" s="211" t="s">
        <v>344</v>
      </c>
      <c r="C62" s="135" t="s">
        <v>400</v>
      </c>
      <c r="D62" s="210" t="s">
        <v>345</v>
      </c>
      <c r="E62" s="136">
        <v>15000</v>
      </c>
      <c r="F62" s="169">
        <f t="shared" si="0"/>
        <v>750</v>
      </c>
      <c r="G62" s="212">
        <v>14250</v>
      </c>
      <c r="H62" s="134"/>
      <c r="I62" s="134"/>
      <c r="J62" s="134"/>
      <c r="K62" s="134"/>
      <c r="L62" s="134"/>
      <c r="M62" s="134"/>
      <c r="N62" s="170">
        <f t="shared" si="1"/>
        <v>14250</v>
      </c>
    </row>
    <row r="63" spans="1:15" ht="24" customHeight="1">
      <c r="A63" s="210">
        <v>46</v>
      </c>
      <c r="B63" s="211" t="s">
        <v>346</v>
      </c>
      <c r="C63" s="135" t="s">
        <v>400</v>
      </c>
      <c r="D63" s="210" t="s">
        <v>347</v>
      </c>
      <c r="E63" s="136">
        <v>15000</v>
      </c>
      <c r="F63" s="169">
        <f t="shared" si="0"/>
        <v>750</v>
      </c>
      <c r="G63" s="212">
        <v>14250</v>
      </c>
      <c r="H63" s="134"/>
      <c r="I63" s="134"/>
      <c r="J63" s="134"/>
      <c r="K63" s="134"/>
      <c r="L63" s="134"/>
      <c r="M63" s="134"/>
      <c r="N63" s="170">
        <f t="shared" si="1"/>
        <v>14250</v>
      </c>
    </row>
    <row r="64" spans="1:15" ht="24" customHeight="1">
      <c r="A64" s="218">
        <v>47</v>
      </c>
      <c r="B64" s="211" t="s">
        <v>348</v>
      </c>
      <c r="C64" s="135" t="s">
        <v>400</v>
      </c>
      <c r="D64" s="210" t="s">
        <v>349</v>
      </c>
      <c r="E64" s="136">
        <v>15000</v>
      </c>
      <c r="F64" s="169">
        <f t="shared" si="0"/>
        <v>750</v>
      </c>
      <c r="G64" s="212">
        <v>14250</v>
      </c>
      <c r="H64" s="134"/>
      <c r="I64" s="134"/>
      <c r="J64" s="134"/>
      <c r="K64" s="134"/>
      <c r="L64" s="134"/>
      <c r="M64" s="134"/>
      <c r="N64" s="170">
        <f t="shared" si="1"/>
        <v>14250</v>
      </c>
    </row>
    <row r="65" spans="1:15" ht="24" customHeight="1">
      <c r="A65" s="217">
        <v>48</v>
      </c>
      <c r="B65" s="211" t="s">
        <v>350</v>
      </c>
      <c r="C65" s="135" t="s">
        <v>400</v>
      </c>
      <c r="D65" s="210" t="s">
        <v>351</v>
      </c>
      <c r="E65" s="136">
        <v>15000</v>
      </c>
      <c r="F65" s="169">
        <f t="shared" si="0"/>
        <v>750</v>
      </c>
      <c r="G65" s="212">
        <v>14250</v>
      </c>
      <c r="H65" s="134"/>
      <c r="I65" s="134"/>
      <c r="J65" s="134"/>
      <c r="K65" s="134"/>
      <c r="L65" s="134"/>
      <c r="M65" s="134"/>
      <c r="N65" s="170">
        <f t="shared" si="1"/>
        <v>14250</v>
      </c>
    </row>
    <row r="66" spans="1:15" ht="24" customHeight="1">
      <c r="A66" s="210">
        <v>49</v>
      </c>
      <c r="B66" s="211" t="s">
        <v>352</v>
      </c>
      <c r="C66" s="135" t="s">
        <v>400</v>
      </c>
      <c r="D66" s="210" t="s">
        <v>353</v>
      </c>
      <c r="E66" s="136">
        <v>15000</v>
      </c>
      <c r="F66" s="169">
        <f t="shared" si="0"/>
        <v>750</v>
      </c>
      <c r="G66" s="212">
        <v>14250</v>
      </c>
      <c r="H66" s="134"/>
      <c r="I66" s="134"/>
      <c r="J66" s="134"/>
      <c r="K66" s="134"/>
      <c r="L66" s="134"/>
      <c r="M66" s="134"/>
      <c r="N66" s="170">
        <f t="shared" si="1"/>
        <v>14250</v>
      </c>
    </row>
    <row r="67" spans="1:15" ht="24" customHeight="1">
      <c r="A67" s="210">
        <v>50</v>
      </c>
      <c r="B67" s="211" t="s">
        <v>354</v>
      </c>
      <c r="C67" s="135" t="s">
        <v>400</v>
      </c>
      <c r="D67" s="210" t="s">
        <v>355</v>
      </c>
      <c r="E67" s="136">
        <v>15000</v>
      </c>
      <c r="F67" s="169">
        <f t="shared" si="0"/>
        <v>750</v>
      </c>
      <c r="G67" s="212">
        <v>14250</v>
      </c>
      <c r="H67" s="134"/>
      <c r="I67" s="134"/>
      <c r="J67" s="134"/>
      <c r="K67" s="134"/>
      <c r="L67" s="134"/>
      <c r="M67" s="134"/>
      <c r="N67" s="170">
        <f t="shared" si="1"/>
        <v>14250</v>
      </c>
    </row>
    <row r="68" spans="1:15" ht="24" customHeight="1">
      <c r="A68" s="218">
        <v>51</v>
      </c>
      <c r="B68" s="211" t="s">
        <v>356</v>
      </c>
      <c r="C68" s="135" t="s">
        <v>400</v>
      </c>
      <c r="D68" s="210" t="s">
        <v>357</v>
      </c>
      <c r="E68" s="136">
        <v>15000</v>
      </c>
      <c r="F68" s="169">
        <f t="shared" si="0"/>
        <v>750</v>
      </c>
      <c r="G68" s="212">
        <v>14250</v>
      </c>
      <c r="H68" s="134"/>
      <c r="I68" s="134"/>
      <c r="J68" s="134"/>
      <c r="K68" s="134"/>
      <c r="L68" s="134"/>
      <c r="M68" s="134"/>
      <c r="N68" s="170">
        <f t="shared" si="1"/>
        <v>14250</v>
      </c>
    </row>
    <row r="69" spans="1:15" ht="24" customHeight="1">
      <c r="A69" s="217">
        <v>52</v>
      </c>
      <c r="B69" s="211" t="s">
        <v>358</v>
      </c>
      <c r="C69" s="135" t="s">
        <v>400</v>
      </c>
      <c r="D69" s="210" t="s">
        <v>359</v>
      </c>
      <c r="E69" s="136">
        <v>15000</v>
      </c>
      <c r="F69" s="169">
        <f t="shared" si="0"/>
        <v>750</v>
      </c>
      <c r="G69" s="212">
        <v>14250</v>
      </c>
      <c r="H69" s="134"/>
      <c r="I69" s="134"/>
      <c r="J69" s="134"/>
      <c r="K69" s="134"/>
      <c r="L69" s="134"/>
      <c r="M69" s="134"/>
      <c r="N69" s="170">
        <f t="shared" si="1"/>
        <v>14250</v>
      </c>
    </row>
    <row r="70" spans="1:15" ht="24" customHeight="1">
      <c r="A70" s="210">
        <v>53</v>
      </c>
      <c r="B70" s="211" t="s">
        <v>360</v>
      </c>
      <c r="C70" s="135" t="s">
        <v>400</v>
      </c>
      <c r="D70" s="210" t="s">
        <v>361</v>
      </c>
      <c r="E70" s="136">
        <v>15000</v>
      </c>
      <c r="F70" s="169">
        <f t="shared" si="0"/>
        <v>750</v>
      </c>
      <c r="G70" s="212">
        <v>14250</v>
      </c>
      <c r="H70" s="134"/>
      <c r="I70" s="134"/>
      <c r="J70" s="134"/>
      <c r="K70" s="134"/>
      <c r="L70" s="134"/>
      <c r="M70" s="134"/>
      <c r="N70" s="170">
        <f t="shared" si="1"/>
        <v>14250</v>
      </c>
    </row>
    <row r="71" spans="1:15" ht="24" customHeight="1">
      <c r="A71" s="210">
        <v>54</v>
      </c>
      <c r="B71" s="211" t="s">
        <v>362</v>
      </c>
      <c r="C71" s="135" t="s">
        <v>400</v>
      </c>
      <c r="D71" s="210" t="s">
        <v>363</v>
      </c>
      <c r="E71" s="136">
        <v>15000</v>
      </c>
      <c r="F71" s="169">
        <f t="shared" si="0"/>
        <v>750</v>
      </c>
      <c r="G71" s="212">
        <v>14250</v>
      </c>
      <c r="H71" s="134"/>
      <c r="I71" s="134"/>
      <c r="J71" s="134"/>
      <c r="K71" s="134"/>
      <c r="L71" s="134"/>
      <c r="M71" s="134"/>
      <c r="N71" s="170">
        <f t="shared" si="1"/>
        <v>14250</v>
      </c>
    </row>
    <row r="72" spans="1:15" ht="24" customHeight="1">
      <c r="A72" s="218">
        <v>55</v>
      </c>
      <c r="B72" s="216" t="s">
        <v>364</v>
      </c>
      <c r="C72" s="135" t="s">
        <v>400</v>
      </c>
      <c r="D72" s="210" t="s">
        <v>365</v>
      </c>
      <c r="E72" s="136">
        <v>15000</v>
      </c>
      <c r="F72" s="169">
        <f t="shared" si="0"/>
        <v>750</v>
      </c>
      <c r="G72" s="212">
        <v>14250</v>
      </c>
      <c r="H72" s="134"/>
      <c r="I72" s="134"/>
      <c r="J72" s="134"/>
      <c r="K72" s="134"/>
      <c r="L72" s="134"/>
      <c r="M72" s="134"/>
      <c r="N72" s="170">
        <f t="shared" si="1"/>
        <v>14250</v>
      </c>
    </row>
    <row r="73" spans="1:15" ht="24" customHeight="1">
      <c r="A73" s="217">
        <v>56</v>
      </c>
      <c r="B73" s="211" t="s">
        <v>366</v>
      </c>
      <c r="C73" s="135" t="s">
        <v>400</v>
      </c>
      <c r="D73" s="210" t="s">
        <v>367</v>
      </c>
      <c r="E73" s="136">
        <v>15000</v>
      </c>
      <c r="F73" s="169">
        <f t="shared" si="0"/>
        <v>750</v>
      </c>
      <c r="G73" s="212">
        <v>14250</v>
      </c>
      <c r="H73" s="134"/>
      <c r="I73" s="134"/>
      <c r="J73" s="134"/>
      <c r="K73" s="134"/>
      <c r="L73" s="134"/>
      <c r="M73" s="134"/>
      <c r="N73" s="170">
        <f t="shared" si="1"/>
        <v>14250</v>
      </c>
    </row>
    <row r="74" spans="1:15" ht="24" customHeight="1">
      <c r="A74" s="210">
        <v>57</v>
      </c>
      <c r="B74" s="211" t="s">
        <v>368</v>
      </c>
      <c r="C74" s="135" t="s">
        <v>400</v>
      </c>
      <c r="D74" s="210" t="s">
        <v>369</v>
      </c>
      <c r="E74" s="136">
        <v>15000</v>
      </c>
      <c r="F74" s="169">
        <f t="shared" si="0"/>
        <v>750</v>
      </c>
      <c r="G74" s="212">
        <v>14250</v>
      </c>
      <c r="H74" s="134"/>
      <c r="I74" s="134"/>
      <c r="J74" s="134"/>
      <c r="K74" s="134"/>
      <c r="L74" s="134"/>
      <c r="M74" s="134"/>
      <c r="N74" s="170">
        <f t="shared" si="1"/>
        <v>14250</v>
      </c>
    </row>
    <row r="75" spans="1:15">
      <c r="A75" s="173"/>
      <c r="B75" s="225" t="s">
        <v>82</v>
      </c>
      <c r="C75" s="221"/>
      <c r="D75" s="173"/>
      <c r="E75" s="222">
        <f>SUM(E55:E74)</f>
        <v>855000</v>
      </c>
      <c r="F75" s="224">
        <f>SUM(F55:F74)</f>
        <v>42750</v>
      </c>
      <c r="G75" s="222">
        <f>SUM(G55:G74)</f>
        <v>812250</v>
      </c>
      <c r="H75" s="224"/>
      <c r="I75" s="224"/>
      <c r="J75" s="224"/>
      <c r="K75" s="224"/>
      <c r="L75" s="224"/>
      <c r="M75" s="224"/>
      <c r="N75" s="224">
        <f>SUM(N55:N74)</f>
        <v>812250</v>
      </c>
    </row>
    <row r="76" spans="1:15">
      <c r="A76" s="340" t="s">
        <v>10</v>
      </c>
      <c r="B76" s="342" t="s">
        <v>11</v>
      </c>
      <c r="C76" s="340" t="s">
        <v>12</v>
      </c>
      <c r="D76" s="194" t="s">
        <v>13</v>
      </c>
      <c r="E76" s="194" t="s">
        <v>14</v>
      </c>
      <c r="F76" s="345" t="s">
        <v>15</v>
      </c>
      <c r="G76" s="200" t="s">
        <v>16</v>
      </c>
      <c r="H76" s="347" t="s">
        <v>17</v>
      </c>
      <c r="I76" s="337"/>
      <c r="J76" s="336" t="s">
        <v>18</v>
      </c>
      <c r="K76" s="338"/>
      <c r="L76" s="338"/>
      <c r="M76" s="337"/>
      <c r="N76" s="198" t="s">
        <v>19</v>
      </c>
      <c r="O76" s="160"/>
    </row>
    <row r="77" spans="1:15" ht="44.25" customHeight="1">
      <c r="A77" s="341"/>
      <c r="B77" s="343"/>
      <c r="C77" s="344"/>
      <c r="D77" s="202" t="s">
        <v>20</v>
      </c>
      <c r="E77" s="227" t="s">
        <v>21</v>
      </c>
      <c r="F77" s="341"/>
      <c r="G77" s="233" t="s">
        <v>22</v>
      </c>
      <c r="H77" s="234" t="s">
        <v>23</v>
      </c>
      <c r="I77" s="196" t="s">
        <v>24</v>
      </c>
      <c r="J77" s="161" t="s">
        <v>25</v>
      </c>
      <c r="K77" s="186" t="s">
        <v>26</v>
      </c>
      <c r="L77" s="162" t="s">
        <v>27</v>
      </c>
      <c r="M77" s="197" t="s">
        <v>28</v>
      </c>
      <c r="N77" s="199" t="s">
        <v>29</v>
      </c>
      <c r="O77" s="160"/>
    </row>
    <row r="78" spans="1:15">
      <c r="A78" s="210"/>
      <c r="B78" s="187" t="s">
        <v>83</v>
      </c>
      <c r="C78" s="135"/>
      <c r="D78" s="187"/>
      <c r="E78" s="228">
        <f>E75</f>
        <v>855000</v>
      </c>
      <c r="F78" s="232">
        <f t="shared" ref="F78:G78" si="5">F75</f>
        <v>42750</v>
      </c>
      <c r="G78" s="223">
        <f t="shared" si="5"/>
        <v>812250</v>
      </c>
      <c r="H78" s="228"/>
      <c r="I78" s="228"/>
      <c r="J78" s="228"/>
      <c r="K78" s="228"/>
      <c r="L78" s="228"/>
      <c r="M78" s="231"/>
      <c r="N78" s="229">
        <f t="shared" ref="N78" si="6">N75</f>
        <v>812250</v>
      </c>
    </row>
    <row r="79" spans="1:15">
      <c r="A79" s="206">
        <v>58</v>
      </c>
      <c r="B79" s="244" t="s">
        <v>370</v>
      </c>
      <c r="C79" s="135" t="s">
        <v>401</v>
      </c>
      <c r="D79" s="243" t="s">
        <v>371</v>
      </c>
      <c r="E79" s="136">
        <v>15000</v>
      </c>
      <c r="F79" s="169">
        <f t="shared" si="0"/>
        <v>750</v>
      </c>
      <c r="G79" s="245">
        <v>14250</v>
      </c>
      <c r="H79" s="134"/>
      <c r="I79" s="134"/>
      <c r="J79" s="134"/>
      <c r="K79" s="134"/>
      <c r="L79" s="134"/>
      <c r="M79" s="134"/>
      <c r="N79" s="170">
        <f t="shared" ref="N79" si="7">G79</f>
        <v>14250</v>
      </c>
    </row>
    <row r="80" spans="1:15" ht="24" customHeight="1">
      <c r="A80" s="218">
        <v>59</v>
      </c>
      <c r="B80" s="211" t="s">
        <v>372</v>
      </c>
      <c r="C80" s="135" t="s">
        <v>400</v>
      </c>
      <c r="D80" s="210" t="s">
        <v>373</v>
      </c>
      <c r="E80" s="136">
        <v>15000</v>
      </c>
      <c r="F80" s="169">
        <f t="shared" si="0"/>
        <v>750</v>
      </c>
      <c r="G80" s="212">
        <v>14250</v>
      </c>
      <c r="H80" s="134"/>
      <c r="I80" s="134"/>
      <c r="J80" s="134"/>
      <c r="K80" s="134"/>
      <c r="L80" s="134"/>
      <c r="M80" s="134"/>
      <c r="N80" s="170">
        <f t="shared" si="1"/>
        <v>14250</v>
      </c>
    </row>
    <row r="81" spans="1:15" ht="24" customHeight="1">
      <c r="A81" s="217">
        <v>60</v>
      </c>
      <c r="B81" s="211" t="s">
        <v>374</v>
      </c>
      <c r="C81" s="135" t="s">
        <v>400</v>
      </c>
      <c r="D81" s="210" t="s">
        <v>375</v>
      </c>
      <c r="E81" s="136">
        <v>15000</v>
      </c>
      <c r="F81" s="169">
        <f t="shared" si="0"/>
        <v>750</v>
      </c>
      <c r="G81" s="212">
        <v>14250</v>
      </c>
      <c r="H81" s="134"/>
      <c r="I81" s="134"/>
      <c r="J81" s="134"/>
      <c r="K81" s="134"/>
      <c r="L81" s="134"/>
      <c r="M81" s="134"/>
      <c r="N81" s="170">
        <f t="shared" si="1"/>
        <v>14250</v>
      </c>
    </row>
    <row r="82" spans="1:15" ht="24" customHeight="1">
      <c r="A82" s="210">
        <v>61</v>
      </c>
      <c r="B82" s="211" t="s">
        <v>376</v>
      </c>
      <c r="C82" s="135" t="s">
        <v>400</v>
      </c>
      <c r="D82" s="210" t="s">
        <v>377</v>
      </c>
      <c r="E82" s="136">
        <v>15000</v>
      </c>
      <c r="F82" s="169">
        <f t="shared" si="0"/>
        <v>750</v>
      </c>
      <c r="G82" s="212">
        <v>14250</v>
      </c>
      <c r="H82" s="134"/>
      <c r="I82" s="134"/>
      <c r="J82" s="134"/>
      <c r="K82" s="134"/>
      <c r="L82" s="134"/>
      <c r="M82" s="134"/>
      <c r="N82" s="170">
        <f t="shared" si="1"/>
        <v>14250</v>
      </c>
    </row>
    <row r="83" spans="1:15" ht="24" customHeight="1">
      <c r="A83" s="210">
        <v>62</v>
      </c>
      <c r="B83" s="211" t="s">
        <v>378</v>
      </c>
      <c r="C83" s="135" t="s">
        <v>400</v>
      </c>
      <c r="D83" s="210" t="s">
        <v>379</v>
      </c>
      <c r="E83" s="136">
        <v>4500</v>
      </c>
      <c r="F83" s="169">
        <f t="shared" si="0"/>
        <v>225</v>
      </c>
      <c r="G83" s="212">
        <v>4275</v>
      </c>
      <c r="H83" s="134"/>
      <c r="I83" s="134"/>
      <c r="J83" s="134"/>
      <c r="K83" s="134"/>
      <c r="L83" s="134"/>
      <c r="M83" s="134"/>
      <c r="N83" s="170">
        <f t="shared" si="1"/>
        <v>4275</v>
      </c>
    </row>
    <row r="84" spans="1:15" ht="24" customHeight="1">
      <c r="A84" s="218">
        <v>63</v>
      </c>
      <c r="B84" s="211" t="s">
        <v>380</v>
      </c>
      <c r="C84" s="135" t="s">
        <v>400</v>
      </c>
      <c r="D84" s="210" t="s">
        <v>381</v>
      </c>
      <c r="E84" s="136">
        <v>10500</v>
      </c>
      <c r="F84" s="169">
        <f t="shared" si="0"/>
        <v>525</v>
      </c>
      <c r="G84" s="212">
        <v>9975</v>
      </c>
      <c r="H84" s="134"/>
      <c r="I84" s="134"/>
      <c r="J84" s="134"/>
      <c r="K84" s="134"/>
      <c r="L84" s="134"/>
      <c r="M84" s="134"/>
      <c r="N84" s="170">
        <f t="shared" si="1"/>
        <v>9975</v>
      </c>
    </row>
    <row r="85" spans="1:15" ht="24" customHeight="1">
      <c r="A85" s="217">
        <v>64</v>
      </c>
      <c r="B85" s="211" t="s">
        <v>382</v>
      </c>
      <c r="C85" s="135" t="s">
        <v>400</v>
      </c>
      <c r="D85" s="210" t="s">
        <v>383</v>
      </c>
      <c r="E85" s="136">
        <v>15000</v>
      </c>
      <c r="F85" s="169">
        <f t="shared" si="0"/>
        <v>750</v>
      </c>
      <c r="G85" s="212">
        <v>14250</v>
      </c>
      <c r="H85" s="134"/>
      <c r="I85" s="134"/>
      <c r="J85" s="134"/>
      <c r="K85" s="134"/>
      <c r="L85" s="134"/>
      <c r="M85" s="134"/>
      <c r="N85" s="170">
        <f t="shared" si="1"/>
        <v>14250</v>
      </c>
    </row>
    <row r="86" spans="1:15" ht="24" customHeight="1">
      <c r="A86" s="210">
        <v>65</v>
      </c>
      <c r="B86" s="213" t="s">
        <v>384</v>
      </c>
      <c r="C86" s="135" t="s">
        <v>400</v>
      </c>
      <c r="D86" s="210" t="s">
        <v>385</v>
      </c>
      <c r="E86" s="136">
        <v>15000</v>
      </c>
      <c r="F86" s="169">
        <f t="shared" si="0"/>
        <v>750</v>
      </c>
      <c r="G86" s="212">
        <v>14250</v>
      </c>
      <c r="H86" s="134"/>
      <c r="I86" s="134"/>
      <c r="J86" s="134"/>
      <c r="K86" s="134"/>
      <c r="L86" s="134"/>
      <c r="M86" s="134"/>
      <c r="N86" s="170">
        <f t="shared" si="1"/>
        <v>14250</v>
      </c>
    </row>
    <row r="87" spans="1:15" ht="24" customHeight="1">
      <c r="A87" s="210">
        <v>66</v>
      </c>
      <c r="B87" s="211" t="s">
        <v>386</v>
      </c>
      <c r="C87" s="135" t="s">
        <v>400</v>
      </c>
      <c r="D87" s="210" t="s">
        <v>387</v>
      </c>
      <c r="E87" s="136">
        <v>15000</v>
      </c>
      <c r="F87" s="169">
        <f t="shared" ref="F87:F93" si="8">E87-G87</f>
        <v>750</v>
      </c>
      <c r="G87" s="212">
        <v>14250</v>
      </c>
      <c r="H87" s="134"/>
      <c r="I87" s="134"/>
      <c r="J87" s="134"/>
      <c r="K87" s="134"/>
      <c r="L87" s="134"/>
      <c r="M87" s="134"/>
      <c r="N87" s="170">
        <f t="shared" ref="N87:N93" si="9">G87</f>
        <v>14250</v>
      </c>
    </row>
    <row r="88" spans="1:15" ht="24" customHeight="1">
      <c r="A88" s="218">
        <v>67</v>
      </c>
      <c r="B88" s="211" t="s">
        <v>388</v>
      </c>
      <c r="C88" s="135" t="s">
        <v>400</v>
      </c>
      <c r="D88" s="210" t="s">
        <v>389</v>
      </c>
      <c r="E88" s="136">
        <v>15000</v>
      </c>
      <c r="F88" s="169">
        <f t="shared" si="8"/>
        <v>750</v>
      </c>
      <c r="G88" s="212">
        <v>14250</v>
      </c>
      <c r="H88" s="134"/>
      <c r="I88" s="134"/>
      <c r="J88" s="134"/>
      <c r="K88" s="134"/>
      <c r="L88" s="134"/>
      <c r="M88" s="134"/>
      <c r="N88" s="170">
        <f t="shared" si="9"/>
        <v>14250</v>
      </c>
    </row>
    <row r="89" spans="1:15" ht="24" customHeight="1">
      <c r="A89" s="217">
        <v>68</v>
      </c>
      <c r="B89" s="211" t="s">
        <v>390</v>
      </c>
      <c r="C89" s="135" t="s">
        <v>400</v>
      </c>
      <c r="D89" s="210" t="s">
        <v>391</v>
      </c>
      <c r="E89" s="136">
        <v>15000</v>
      </c>
      <c r="F89" s="169">
        <f t="shared" si="8"/>
        <v>750</v>
      </c>
      <c r="G89" s="212">
        <v>14250</v>
      </c>
      <c r="H89" s="134"/>
      <c r="I89" s="134"/>
      <c r="J89" s="134"/>
      <c r="K89" s="134"/>
      <c r="L89" s="134"/>
      <c r="M89" s="134"/>
      <c r="N89" s="170">
        <f t="shared" si="9"/>
        <v>14250</v>
      </c>
    </row>
    <row r="90" spans="1:15" ht="24" customHeight="1">
      <c r="A90" s="210">
        <v>69</v>
      </c>
      <c r="B90" s="211" t="s">
        <v>392</v>
      </c>
      <c r="C90" s="135" t="s">
        <v>400</v>
      </c>
      <c r="D90" s="210" t="s">
        <v>393</v>
      </c>
      <c r="E90" s="136">
        <v>15000</v>
      </c>
      <c r="F90" s="169">
        <f t="shared" si="8"/>
        <v>750</v>
      </c>
      <c r="G90" s="212">
        <v>14250</v>
      </c>
      <c r="H90" s="134"/>
      <c r="I90" s="134"/>
      <c r="J90" s="134"/>
      <c r="K90" s="134"/>
      <c r="L90" s="134"/>
      <c r="M90" s="134"/>
      <c r="N90" s="170">
        <f t="shared" si="9"/>
        <v>14250</v>
      </c>
    </row>
    <row r="91" spans="1:15" ht="24" customHeight="1">
      <c r="A91" s="210">
        <v>70</v>
      </c>
      <c r="B91" s="211" t="s">
        <v>394</v>
      </c>
      <c r="C91" s="135" t="s">
        <v>400</v>
      </c>
      <c r="D91" s="210" t="s">
        <v>395</v>
      </c>
      <c r="E91" s="136">
        <v>15000</v>
      </c>
      <c r="F91" s="169">
        <f t="shared" si="8"/>
        <v>750</v>
      </c>
      <c r="G91" s="212">
        <v>14250</v>
      </c>
      <c r="H91" s="134"/>
      <c r="I91" s="134"/>
      <c r="J91" s="134"/>
      <c r="K91" s="134"/>
      <c r="L91" s="134"/>
      <c r="M91" s="134"/>
      <c r="N91" s="170">
        <f t="shared" si="9"/>
        <v>14250</v>
      </c>
    </row>
    <row r="92" spans="1:15" ht="24" customHeight="1">
      <c r="A92" s="218">
        <v>71</v>
      </c>
      <c r="B92" s="211" t="s">
        <v>396</v>
      </c>
      <c r="C92" s="135" t="s">
        <v>400</v>
      </c>
      <c r="D92" s="210" t="s">
        <v>397</v>
      </c>
      <c r="E92" s="136">
        <v>15000</v>
      </c>
      <c r="F92" s="169">
        <f t="shared" si="8"/>
        <v>750</v>
      </c>
      <c r="G92" s="212">
        <v>14250</v>
      </c>
      <c r="H92" s="134"/>
      <c r="I92" s="134"/>
      <c r="J92" s="134"/>
      <c r="K92" s="134"/>
      <c r="L92" s="134"/>
      <c r="M92" s="134"/>
      <c r="N92" s="170">
        <f t="shared" si="9"/>
        <v>14250</v>
      </c>
    </row>
    <row r="93" spans="1:15" ht="24" customHeight="1">
      <c r="A93" s="217">
        <v>72</v>
      </c>
      <c r="B93" s="211" t="s">
        <v>398</v>
      </c>
      <c r="C93" s="135" t="s">
        <v>400</v>
      </c>
      <c r="D93" s="210" t="s">
        <v>399</v>
      </c>
      <c r="E93" s="136">
        <v>15000</v>
      </c>
      <c r="F93" s="169">
        <f t="shared" si="8"/>
        <v>750</v>
      </c>
      <c r="G93" s="212">
        <v>14250</v>
      </c>
      <c r="H93" s="220"/>
      <c r="I93" s="220"/>
      <c r="J93" s="220"/>
      <c r="K93" s="220"/>
      <c r="L93" s="220"/>
      <c r="M93" s="220"/>
      <c r="N93" s="170">
        <f t="shared" si="9"/>
        <v>14250</v>
      </c>
    </row>
    <row r="94" spans="1:15" ht="29.25" customHeight="1" thickBot="1">
      <c r="A94" s="175"/>
      <c r="B94" s="184" t="s">
        <v>129</v>
      </c>
      <c r="C94" s="176"/>
      <c r="D94" s="175"/>
      <c r="E94" s="183">
        <f>SUM(E78:E93)</f>
        <v>1065000</v>
      </c>
      <c r="F94" s="183">
        <f>SUM(F78:F93)</f>
        <v>53250</v>
      </c>
      <c r="G94" s="183">
        <f>SUM(G78:G93)</f>
        <v>1011750</v>
      </c>
      <c r="H94" s="183">
        <v>0</v>
      </c>
      <c r="I94" s="183">
        <v>0</v>
      </c>
      <c r="J94" s="183">
        <v>0</v>
      </c>
      <c r="K94" s="183">
        <v>0</v>
      </c>
      <c r="L94" s="183">
        <v>0</v>
      </c>
      <c r="M94" s="183">
        <v>0</v>
      </c>
      <c r="N94" s="183">
        <f>G94</f>
        <v>1011750</v>
      </c>
      <c r="O94" s="155"/>
    </row>
    <row r="95" spans="1:15" ht="21.75" thickTop="1">
      <c r="A95" s="157" t="s">
        <v>130</v>
      </c>
      <c r="B95" s="209"/>
      <c r="C95" s="332" t="str">
        <f>BAHTTEXT(B97)</f>
        <v>หนึ่งล้านหนึ่งหมื่นหนึ่งพันเจ็ดร้อยห้าสิบบาทถ้วน</v>
      </c>
      <c r="D95" s="332"/>
      <c r="E95" s="332"/>
      <c r="F95" s="332"/>
      <c r="G95" s="152" t="s">
        <v>132</v>
      </c>
      <c r="H95" s="177"/>
      <c r="I95" s="152"/>
      <c r="J95" s="209"/>
      <c r="K95" s="209"/>
      <c r="L95" s="158"/>
      <c r="M95" s="209"/>
      <c r="N95" s="174"/>
      <c r="O95" s="155"/>
    </row>
    <row r="96" spans="1:15">
      <c r="A96" s="157" t="s">
        <v>133</v>
      </c>
      <c r="B96" s="209"/>
      <c r="C96" s="209"/>
      <c r="D96" s="209"/>
      <c r="E96" s="209"/>
      <c r="F96" s="209"/>
      <c r="G96" s="335" t="s">
        <v>5</v>
      </c>
      <c r="H96" s="335"/>
      <c r="I96" s="335"/>
      <c r="J96" s="209"/>
      <c r="K96" s="178"/>
      <c r="L96" s="158"/>
      <c r="M96" s="209"/>
      <c r="N96" s="143"/>
      <c r="O96" s="155"/>
    </row>
    <row r="97" spans="1:15">
      <c r="A97" s="157" t="s">
        <v>134</v>
      </c>
      <c r="B97" s="179">
        <f>N94</f>
        <v>1011750</v>
      </c>
      <c r="C97" s="180" t="s">
        <v>135</v>
      </c>
      <c r="D97" s="335" t="s">
        <v>193</v>
      </c>
      <c r="E97" s="335"/>
      <c r="F97" s="335"/>
      <c r="G97" s="335"/>
      <c r="H97" s="335"/>
      <c r="I97" s="177" t="s">
        <v>132</v>
      </c>
      <c r="J97" s="177" t="s">
        <v>136</v>
      </c>
      <c r="K97" s="209"/>
      <c r="L97" s="158"/>
      <c r="M97" s="209"/>
      <c r="N97" s="143"/>
      <c r="O97" s="155"/>
    </row>
    <row r="98" spans="1:15">
      <c r="A98" s="181" t="s">
        <v>137</v>
      </c>
      <c r="B98" s="153" t="s">
        <v>5</v>
      </c>
      <c r="C98" s="209" t="s">
        <v>138</v>
      </c>
      <c r="D98" s="209"/>
      <c r="E98" s="209"/>
      <c r="F98" s="209"/>
      <c r="G98" s="209"/>
      <c r="H98" s="158"/>
      <c r="I98" s="152"/>
      <c r="J98" s="209"/>
      <c r="K98" s="209"/>
      <c r="L98" s="158"/>
      <c r="M98" s="209"/>
      <c r="N98" s="143"/>
      <c r="O98" s="155"/>
    </row>
    <row r="99" spans="1:15">
      <c r="A99" s="209"/>
      <c r="B99" s="209"/>
      <c r="C99" s="209"/>
      <c r="D99" s="182"/>
      <c r="E99" s="209"/>
      <c r="F99" s="209"/>
      <c r="G99" s="209"/>
      <c r="H99" s="209" t="s">
        <v>139</v>
      </c>
      <c r="I99" s="152"/>
      <c r="J99" s="209"/>
      <c r="K99" s="209"/>
      <c r="L99" s="158"/>
      <c r="M99" s="209"/>
      <c r="N99" s="143"/>
      <c r="O99" s="155"/>
    </row>
    <row r="100" spans="1:15" ht="23.25">
      <c r="A100" s="209"/>
      <c r="B100" s="209"/>
      <c r="C100" s="209"/>
      <c r="D100" s="209"/>
      <c r="E100" s="209"/>
      <c r="F100" s="209"/>
      <c r="G100" s="209"/>
      <c r="H100" s="209" t="s">
        <v>140</v>
      </c>
      <c r="I100" s="152"/>
      <c r="J100" s="209"/>
      <c r="K100" s="209"/>
      <c r="L100" s="158"/>
      <c r="M100" s="209"/>
      <c r="N100" s="143"/>
      <c r="O100" s="208"/>
    </row>
  </sheetData>
  <mergeCells count="27">
    <mergeCell ref="J76:M76"/>
    <mergeCell ref="J27:M27"/>
    <mergeCell ref="A53:A54"/>
    <mergeCell ref="B53:B54"/>
    <mergeCell ref="C53:C54"/>
    <mergeCell ref="F53:F54"/>
    <mergeCell ref="H53:I53"/>
    <mergeCell ref="J53:M53"/>
    <mergeCell ref="C95:F95"/>
    <mergeCell ref="G96:I96"/>
    <mergeCell ref="D97:H97"/>
    <mergeCell ref="A27:A28"/>
    <mergeCell ref="B27:B28"/>
    <mergeCell ref="C27:C28"/>
    <mergeCell ref="F27:F28"/>
    <mergeCell ref="H27:I27"/>
    <mergeCell ref="A76:A77"/>
    <mergeCell ref="B76:B77"/>
    <mergeCell ref="C76:C77"/>
    <mergeCell ref="F76:F77"/>
    <mergeCell ref="H76:I76"/>
    <mergeCell ref="H6:I6"/>
    <mergeCell ref="J6:M6"/>
    <mergeCell ref="A6:A7"/>
    <mergeCell ref="B6:B7"/>
    <mergeCell ref="C6:C7"/>
    <mergeCell ref="F6:F7"/>
  </mergeCells>
  <pageMargins left="0.70866141732283472" right="0.70866141732283472" top="0.45" bottom="0.22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49"/>
  <sheetViews>
    <sheetView topLeftCell="A31" workbookViewId="0">
      <selection activeCell="E47" sqref="E47"/>
    </sheetView>
  </sheetViews>
  <sheetFormatPr defaultRowHeight="21"/>
  <cols>
    <col min="1" max="1" width="6.625" customWidth="1"/>
    <col min="2" max="3" width="17.75" customWidth="1"/>
    <col min="4" max="4" width="13" customWidth="1"/>
    <col min="5" max="5" width="11.625" customWidth="1"/>
    <col min="6" max="6" width="10.125" customWidth="1"/>
    <col min="7" max="7" width="13" customWidth="1"/>
    <col min="8" max="8" width="6.5" customWidth="1"/>
    <col min="9" max="9" width="5.25" customWidth="1"/>
    <col min="10" max="10" width="6.25" customWidth="1"/>
    <col min="11" max="11" width="6.375" customWidth="1"/>
    <col min="12" max="12" width="5.125" customWidth="1"/>
    <col min="13" max="13" width="5" customWidth="1"/>
    <col min="14" max="14" width="14.25" customWidth="1"/>
  </cols>
  <sheetData>
    <row r="1" spans="1:15" ht="25.5">
      <c r="A1" s="246"/>
      <c r="B1" s="246"/>
      <c r="C1" s="246"/>
      <c r="D1" s="247"/>
      <c r="E1" s="246"/>
      <c r="F1" s="248" t="s">
        <v>402</v>
      </c>
      <c r="G1" s="246"/>
      <c r="H1" s="249"/>
      <c r="I1" s="250"/>
      <c r="J1" s="246"/>
      <c r="K1" s="246"/>
      <c r="L1" s="251" t="s">
        <v>403</v>
      </c>
      <c r="M1" s="246"/>
      <c r="N1" s="252"/>
      <c r="O1" s="208"/>
    </row>
    <row r="2" spans="1:15">
      <c r="A2" s="253" t="s">
        <v>1</v>
      </c>
      <c r="B2" s="254"/>
      <c r="C2" s="254"/>
      <c r="D2" s="255"/>
      <c r="E2" s="254"/>
      <c r="F2" s="256" t="s">
        <v>2</v>
      </c>
      <c r="G2" s="253"/>
      <c r="H2" s="151"/>
      <c r="I2" s="152"/>
      <c r="J2" s="254"/>
      <c r="K2" s="254"/>
      <c r="L2" s="158"/>
      <c r="M2" s="254"/>
      <c r="N2" s="257"/>
      <c r="O2" s="150"/>
    </row>
    <row r="3" spans="1:15">
      <c r="A3" s="253" t="s">
        <v>3</v>
      </c>
      <c r="B3" s="254"/>
      <c r="C3" s="254"/>
      <c r="D3" s="255"/>
      <c r="E3" s="254"/>
      <c r="F3" s="253" t="s">
        <v>4</v>
      </c>
      <c r="G3" s="254"/>
      <c r="H3" s="151"/>
      <c r="I3" s="152" t="s">
        <v>404</v>
      </c>
      <c r="J3" s="258" t="s">
        <v>405</v>
      </c>
      <c r="K3" s="258"/>
      <c r="L3" s="258"/>
      <c r="M3" s="258"/>
      <c r="N3" s="257"/>
      <c r="O3" s="155"/>
    </row>
    <row r="4" spans="1:15">
      <c r="A4" s="253" t="s">
        <v>6</v>
      </c>
      <c r="B4" s="254"/>
      <c r="C4" s="254"/>
      <c r="D4" s="255"/>
      <c r="E4" s="254"/>
      <c r="F4" s="254" t="s">
        <v>7</v>
      </c>
      <c r="G4" s="259"/>
      <c r="H4" s="260" t="str">
        <f>'[1]แบบ 2'!H4</f>
        <v>กันยายน</v>
      </c>
      <c r="I4" s="261">
        <v>2557</v>
      </c>
      <c r="J4" s="258"/>
      <c r="K4" s="258"/>
      <c r="L4" s="258"/>
      <c r="M4" s="262"/>
      <c r="N4" s="257"/>
      <c r="O4" s="155"/>
    </row>
    <row r="5" spans="1:15">
      <c r="A5" s="253"/>
      <c r="B5" s="254"/>
      <c r="C5" s="254"/>
      <c r="D5" s="263"/>
      <c r="E5" s="263"/>
      <c r="F5" s="264" t="s">
        <v>9</v>
      </c>
      <c r="G5" s="254"/>
      <c r="H5" s="158"/>
      <c r="I5" s="152"/>
      <c r="J5" s="254"/>
      <c r="K5" s="254"/>
      <c r="L5" s="158"/>
      <c r="M5" s="254"/>
      <c r="N5" s="265"/>
      <c r="O5" s="155"/>
    </row>
    <row r="6" spans="1:15">
      <c r="A6" s="361" t="s">
        <v>10</v>
      </c>
      <c r="B6" s="362" t="s">
        <v>11</v>
      </c>
      <c r="C6" s="364" t="s">
        <v>12</v>
      </c>
      <c r="D6" s="358" t="s">
        <v>406</v>
      </c>
      <c r="E6" s="360" t="s">
        <v>407</v>
      </c>
      <c r="F6" s="360" t="s">
        <v>15</v>
      </c>
      <c r="G6" s="266" t="s">
        <v>16</v>
      </c>
      <c r="H6" s="365" t="s">
        <v>17</v>
      </c>
      <c r="I6" s="366"/>
      <c r="J6" s="336" t="s">
        <v>18</v>
      </c>
      <c r="K6" s="338"/>
      <c r="L6" s="338"/>
      <c r="M6" s="337"/>
      <c r="N6" s="267" t="s">
        <v>408</v>
      </c>
      <c r="O6" s="160"/>
    </row>
    <row r="7" spans="1:15" ht="45">
      <c r="A7" s="359"/>
      <c r="B7" s="363"/>
      <c r="C7" s="359"/>
      <c r="D7" s="359"/>
      <c r="E7" s="359"/>
      <c r="F7" s="359"/>
      <c r="G7" s="268" t="s">
        <v>22</v>
      </c>
      <c r="H7" s="269" t="s">
        <v>23</v>
      </c>
      <c r="I7" s="270" t="s">
        <v>24</v>
      </c>
      <c r="J7" s="271" t="s">
        <v>25</v>
      </c>
      <c r="K7" s="272" t="s">
        <v>409</v>
      </c>
      <c r="L7" s="162" t="s">
        <v>27</v>
      </c>
      <c r="M7" s="273" t="s">
        <v>28</v>
      </c>
      <c r="N7" s="274" t="s">
        <v>410</v>
      </c>
      <c r="O7" s="160"/>
    </row>
    <row r="8" spans="1:15">
      <c r="A8" s="275"/>
      <c r="B8" s="276" t="s">
        <v>30</v>
      </c>
      <c r="C8" s="276"/>
      <c r="D8" s="277"/>
      <c r="E8" s="166"/>
      <c r="F8" s="247"/>
      <c r="G8" s="277"/>
      <c r="H8" s="31"/>
      <c r="I8" s="32"/>
      <c r="J8" s="277"/>
      <c r="K8" s="277"/>
      <c r="L8" s="31"/>
      <c r="M8" s="277"/>
      <c r="N8" s="278"/>
      <c r="O8" s="168"/>
    </row>
    <row r="9" spans="1:15">
      <c r="A9" s="275">
        <v>1</v>
      </c>
      <c r="B9" s="279" t="s">
        <v>411</v>
      </c>
      <c r="C9" s="279" t="s">
        <v>412</v>
      </c>
      <c r="D9" s="275" t="s">
        <v>413</v>
      </c>
      <c r="E9" s="169">
        <v>15000</v>
      </c>
      <c r="F9" s="169">
        <v>750</v>
      </c>
      <c r="G9" s="245">
        <f t="shared" ref="G9:G23" si="0">E9-F9</f>
        <v>14250</v>
      </c>
      <c r="H9" s="169"/>
      <c r="I9" s="38"/>
      <c r="J9" s="38"/>
      <c r="K9" s="280"/>
      <c r="L9" s="39"/>
      <c r="M9" s="38"/>
      <c r="N9" s="281">
        <f t="shared" ref="N9:N23" si="1">G9</f>
        <v>14250</v>
      </c>
    </row>
    <row r="10" spans="1:15">
      <c r="A10" s="275">
        <v>2</v>
      </c>
      <c r="B10" s="279" t="s">
        <v>414</v>
      </c>
      <c r="C10" s="279" t="s">
        <v>415</v>
      </c>
      <c r="D10" s="275" t="s">
        <v>416</v>
      </c>
      <c r="E10" s="169">
        <v>15000</v>
      </c>
      <c r="F10" s="169">
        <v>750</v>
      </c>
      <c r="G10" s="245">
        <f t="shared" si="0"/>
        <v>14250</v>
      </c>
      <c r="H10" s="169"/>
      <c r="I10" s="38"/>
      <c r="J10" s="38"/>
      <c r="K10" s="280"/>
      <c r="L10" s="39"/>
      <c r="M10" s="38"/>
      <c r="N10" s="281">
        <f t="shared" si="1"/>
        <v>14250</v>
      </c>
    </row>
    <row r="11" spans="1:15">
      <c r="A11" s="275">
        <v>3</v>
      </c>
      <c r="B11" s="279" t="s">
        <v>417</v>
      </c>
      <c r="C11" s="279" t="s">
        <v>418</v>
      </c>
      <c r="D11" s="275" t="s">
        <v>419</v>
      </c>
      <c r="E11" s="169">
        <v>15000</v>
      </c>
      <c r="F11" s="169">
        <v>750</v>
      </c>
      <c r="G11" s="245">
        <f t="shared" si="0"/>
        <v>14250</v>
      </c>
      <c r="H11" s="169"/>
      <c r="I11" s="38"/>
      <c r="J11" s="38"/>
      <c r="K11" s="280"/>
      <c r="L11" s="39"/>
      <c r="M11" s="38"/>
      <c r="N11" s="281">
        <f t="shared" si="1"/>
        <v>14250</v>
      </c>
    </row>
    <row r="12" spans="1:15">
      <c r="A12" s="275">
        <v>4</v>
      </c>
      <c r="B12" s="282" t="s">
        <v>420</v>
      </c>
      <c r="C12" s="279" t="s">
        <v>421</v>
      </c>
      <c r="D12" s="275" t="s">
        <v>422</v>
      </c>
      <c r="E12" s="169">
        <v>15000</v>
      </c>
      <c r="F12" s="169">
        <v>750</v>
      </c>
      <c r="G12" s="245">
        <f t="shared" si="0"/>
        <v>14250</v>
      </c>
      <c r="H12" s="169"/>
      <c r="I12" s="38"/>
      <c r="J12" s="38"/>
      <c r="K12" s="280"/>
      <c r="L12" s="39"/>
      <c r="M12" s="38"/>
      <c r="N12" s="281">
        <f t="shared" si="1"/>
        <v>14250</v>
      </c>
    </row>
    <row r="13" spans="1:15">
      <c r="A13" s="275">
        <v>5</v>
      </c>
      <c r="B13" s="282" t="s">
        <v>423</v>
      </c>
      <c r="C13" s="279" t="s">
        <v>424</v>
      </c>
      <c r="D13" s="283" t="s">
        <v>425</v>
      </c>
      <c r="E13" s="169">
        <v>15000</v>
      </c>
      <c r="F13" s="169">
        <v>750</v>
      </c>
      <c r="G13" s="245">
        <f t="shared" si="0"/>
        <v>14250</v>
      </c>
      <c r="H13" s="169"/>
      <c r="I13" s="38"/>
      <c r="J13" s="38"/>
      <c r="K13" s="280"/>
      <c r="L13" s="39"/>
      <c r="M13" s="38"/>
      <c r="N13" s="281">
        <f t="shared" si="1"/>
        <v>14250</v>
      </c>
    </row>
    <row r="14" spans="1:15">
      <c r="A14" s="275">
        <v>6</v>
      </c>
      <c r="B14" s="279" t="s">
        <v>426</v>
      </c>
      <c r="C14" s="279" t="s">
        <v>427</v>
      </c>
      <c r="D14" s="275" t="s">
        <v>428</v>
      </c>
      <c r="E14" s="169">
        <v>15000</v>
      </c>
      <c r="F14" s="169">
        <v>750</v>
      </c>
      <c r="G14" s="245">
        <f t="shared" si="0"/>
        <v>14250</v>
      </c>
      <c r="H14" s="169"/>
      <c r="I14" s="38"/>
      <c r="J14" s="38"/>
      <c r="K14" s="280"/>
      <c r="L14" s="39"/>
      <c r="M14" s="38"/>
      <c r="N14" s="281">
        <f t="shared" si="1"/>
        <v>14250</v>
      </c>
    </row>
    <row r="15" spans="1:15">
      <c r="A15" s="275">
        <v>7</v>
      </c>
      <c r="B15" s="279" t="s">
        <v>429</v>
      </c>
      <c r="C15" s="279" t="s">
        <v>427</v>
      </c>
      <c r="D15" s="275" t="s">
        <v>430</v>
      </c>
      <c r="E15" s="169">
        <v>3500</v>
      </c>
      <c r="F15" s="169">
        <v>175</v>
      </c>
      <c r="G15" s="245">
        <f t="shared" si="0"/>
        <v>3325</v>
      </c>
      <c r="H15" s="169"/>
      <c r="I15" s="38"/>
      <c r="J15" s="38"/>
      <c r="K15" s="280"/>
      <c r="L15" s="39"/>
      <c r="M15" s="38"/>
      <c r="N15" s="281">
        <f t="shared" si="1"/>
        <v>3325</v>
      </c>
    </row>
    <row r="16" spans="1:15">
      <c r="A16" s="275">
        <v>8</v>
      </c>
      <c r="B16" s="284" t="s">
        <v>431</v>
      </c>
      <c r="C16" s="282" t="s">
        <v>432</v>
      </c>
      <c r="D16" s="285" t="s">
        <v>433</v>
      </c>
      <c r="E16" s="169">
        <v>15000</v>
      </c>
      <c r="F16" s="169">
        <v>750</v>
      </c>
      <c r="G16" s="245">
        <f t="shared" si="0"/>
        <v>14250</v>
      </c>
      <c r="H16" s="169"/>
      <c r="I16" s="38"/>
      <c r="J16" s="38"/>
      <c r="K16" s="280"/>
      <c r="L16" s="39"/>
      <c r="M16" s="38"/>
      <c r="N16" s="281">
        <f t="shared" si="1"/>
        <v>14250</v>
      </c>
    </row>
    <row r="17" spans="1:14">
      <c r="A17" s="275">
        <v>9</v>
      </c>
      <c r="B17" s="280" t="s">
        <v>434</v>
      </c>
      <c r="C17" s="279" t="s">
        <v>435</v>
      </c>
      <c r="D17" s="283" t="s">
        <v>436</v>
      </c>
      <c r="E17" s="169">
        <v>15000</v>
      </c>
      <c r="F17" s="169">
        <v>750</v>
      </c>
      <c r="G17" s="245">
        <f t="shared" si="0"/>
        <v>14250</v>
      </c>
      <c r="H17" s="169"/>
      <c r="I17" s="38"/>
      <c r="J17" s="38"/>
      <c r="K17" s="280"/>
      <c r="L17" s="39"/>
      <c r="M17" s="38"/>
      <c r="N17" s="281">
        <f t="shared" si="1"/>
        <v>14250</v>
      </c>
    </row>
    <row r="18" spans="1:14">
      <c r="A18" s="275">
        <v>10</v>
      </c>
      <c r="B18" s="286" t="s">
        <v>437</v>
      </c>
      <c r="C18" s="279" t="s">
        <v>438</v>
      </c>
      <c r="D18" s="275" t="s">
        <v>439</v>
      </c>
      <c r="E18" s="169">
        <v>15000</v>
      </c>
      <c r="F18" s="169">
        <v>750</v>
      </c>
      <c r="G18" s="245">
        <f t="shared" si="0"/>
        <v>14250</v>
      </c>
      <c r="H18" s="169"/>
      <c r="I18" s="38"/>
      <c r="J18" s="38"/>
      <c r="K18" s="280"/>
      <c r="L18" s="39"/>
      <c r="M18" s="38"/>
      <c r="N18" s="281">
        <f t="shared" si="1"/>
        <v>14250</v>
      </c>
    </row>
    <row r="19" spans="1:14">
      <c r="A19" s="275">
        <v>11</v>
      </c>
      <c r="B19" s="280" t="s">
        <v>440</v>
      </c>
      <c r="C19" s="279" t="s">
        <v>441</v>
      </c>
      <c r="D19" s="275" t="s">
        <v>442</v>
      </c>
      <c r="E19" s="169">
        <v>15000</v>
      </c>
      <c r="F19" s="169">
        <v>750</v>
      </c>
      <c r="G19" s="245">
        <f t="shared" si="0"/>
        <v>14250</v>
      </c>
      <c r="H19" s="169"/>
      <c r="I19" s="38"/>
      <c r="J19" s="38"/>
      <c r="K19" s="280"/>
      <c r="L19" s="39"/>
      <c r="M19" s="38"/>
      <c r="N19" s="281">
        <f t="shared" si="1"/>
        <v>14250</v>
      </c>
    </row>
    <row r="20" spans="1:14">
      <c r="A20" s="275">
        <v>12</v>
      </c>
      <c r="B20" s="280" t="s">
        <v>443</v>
      </c>
      <c r="C20" s="279" t="s">
        <v>444</v>
      </c>
      <c r="D20" s="275" t="s">
        <v>445</v>
      </c>
      <c r="E20" s="169">
        <v>15000</v>
      </c>
      <c r="F20" s="169">
        <v>0</v>
      </c>
      <c r="G20" s="245">
        <f t="shared" si="0"/>
        <v>15000</v>
      </c>
      <c r="H20" s="169"/>
      <c r="I20" s="38"/>
      <c r="J20" s="38"/>
      <c r="K20" s="280"/>
      <c r="L20" s="39"/>
      <c r="M20" s="38"/>
      <c r="N20" s="281">
        <f t="shared" si="1"/>
        <v>15000</v>
      </c>
    </row>
    <row r="21" spans="1:14">
      <c r="A21" s="275">
        <v>13</v>
      </c>
      <c r="B21" s="287" t="s">
        <v>446</v>
      </c>
      <c r="C21" s="279" t="s">
        <v>447</v>
      </c>
      <c r="D21" s="283" t="s">
        <v>448</v>
      </c>
      <c r="E21" s="169">
        <v>15000</v>
      </c>
      <c r="F21" s="169">
        <v>750</v>
      </c>
      <c r="G21" s="245">
        <f t="shared" si="0"/>
        <v>14250</v>
      </c>
      <c r="H21" s="169"/>
      <c r="I21" s="38"/>
      <c r="J21" s="38"/>
      <c r="K21" s="280"/>
      <c r="L21" s="39"/>
      <c r="M21" s="38"/>
      <c r="N21" s="281">
        <f t="shared" si="1"/>
        <v>14250</v>
      </c>
    </row>
    <row r="22" spans="1:14">
      <c r="A22" s="275">
        <v>14</v>
      </c>
      <c r="B22" s="287" t="s">
        <v>449</v>
      </c>
      <c r="C22" s="279" t="s">
        <v>450</v>
      </c>
      <c r="D22" s="275" t="s">
        <v>451</v>
      </c>
      <c r="E22" s="169">
        <v>15000</v>
      </c>
      <c r="F22" s="169">
        <v>750</v>
      </c>
      <c r="G22" s="245">
        <f t="shared" si="0"/>
        <v>14250</v>
      </c>
      <c r="H22" s="169"/>
      <c r="I22" s="38"/>
      <c r="J22" s="38"/>
      <c r="K22" s="280"/>
      <c r="L22" s="39"/>
      <c r="M22" s="38"/>
      <c r="N22" s="281">
        <f t="shared" si="1"/>
        <v>14250</v>
      </c>
    </row>
    <row r="23" spans="1:14">
      <c r="A23" s="275">
        <v>15</v>
      </c>
      <c r="B23" s="279" t="s">
        <v>452</v>
      </c>
      <c r="C23" s="279" t="s">
        <v>453</v>
      </c>
      <c r="D23" s="275" t="s">
        <v>454</v>
      </c>
      <c r="E23" s="169">
        <v>15000</v>
      </c>
      <c r="F23" s="169">
        <v>750</v>
      </c>
      <c r="G23" s="245">
        <f t="shared" si="0"/>
        <v>14250</v>
      </c>
      <c r="H23" s="169"/>
      <c r="I23" s="38"/>
      <c r="J23" s="38"/>
      <c r="K23" s="280"/>
      <c r="L23" s="39"/>
      <c r="M23" s="38"/>
      <c r="N23" s="281">
        <f t="shared" si="1"/>
        <v>14250</v>
      </c>
    </row>
    <row r="24" spans="1:14">
      <c r="A24" s="275"/>
      <c r="B24" s="279"/>
      <c r="C24" s="279"/>
      <c r="D24" s="275"/>
      <c r="E24" s="169"/>
      <c r="F24" s="169"/>
      <c r="G24" s="245"/>
      <c r="H24" s="169"/>
      <c r="I24" s="38"/>
      <c r="J24" s="38"/>
      <c r="K24" s="280"/>
      <c r="L24" s="39"/>
      <c r="M24" s="38"/>
      <c r="N24" s="281"/>
    </row>
    <row r="25" spans="1:14">
      <c r="A25" s="288"/>
      <c r="B25" s="73" t="s">
        <v>82</v>
      </c>
      <c r="C25" s="73"/>
      <c r="D25" s="289"/>
      <c r="E25" s="57">
        <f t="shared" ref="E25:N25" si="2">SUM(E9:E24)</f>
        <v>213500</v>
      </c>
      <c r="F25" s="57">
        <f t="shared" si="2"/>
        <v>9925</v>
      </c>
      <c r="G25" s="57">
        <f t="shared" si="2"/>
        <v>203575</v>
      </c>
      <c r="H25" s="57">
        <f t="shared" si="2"/>
        <v>0</v>
      </c>
      <c r="I25" s="57">
        <f t="shared" si="2"/>
        <v>0</v>
      </c>
      <c r="J25" s="57">
        <f t="shared" si="2"/>
        <v>0</v>
      </c>
      <c r="K25" s="57">
        <f t="shared" si="2"/>
        <v>0</v>
      </c>
      <c r="L25" s="57">
        <f t="shared" si="2"/>
        <v>0</v>
      </c>
      <c r="M25" s="57">
        <f t="shared" si="2"/>
        <v>0</v>
      </c>
      <c r="N25" s="57">
        <f t="shared" si="2"/>
        <v>203575</v>
      </c>
    </row>
    <row r="26" spans="1:14">
      <c r="A26" s="350">
        <v>2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</row>
    <row r="27" spans="1:14">
      <c r="A27" s="351" t="s">
        <v>10</v>
      </c>
      <c r="B27" s="353" t="s">
        <v>11</v>
      </c>
      <c r="C27" s="355" t="s">
        <v>12</v>
      </c>
      <c r="D27" s="356" t="s">
        <v>406</v>
      </c>
      <c r="E27" s="352" t="s">
        <v>407</v>
      </c>
      <c r="F27" s="352" t="s">
        <v>15</v>
      </c>
      <c r="G27" s="290" t="s">
        <v>16</v>
      </c>
      <c r="H27" s="357" t="s">
        <v>17</v>
      </c>
      <c r="I27" s="357"/>
      <c r="J27" s="348" t="s">
        <v>18</v>
      </c>
      <c r="K27" s="348"/>
      <c r="L27" s="348"/>
      <c r="M27" s="348"/>
      <c r="N27" s="291" t="s">
        <v>408</v>
      </c>
    </row>
    <row r="28" spans="1:14" ht="45">
      <c r="A28" s="352"/>
      <c r="B28" s="354"/>
      <c r="C28" s="352"/>
      <c r="D28" s="352"/>
      <c r="E28" s="352"/>
      <c r="F28" s="352"/>
      <c r="G28" s="290" t="s">
        <v>22</v>
      </c>
      <c r="H28" s="292" t="s">
        <v>23</v>
      </c>
      <c r="I28" s="293" t="s">
        <v>24</v>
      </c>
      <c r="J28" s="294" t="s">
        <v>25</v>
      </c>
      <c r="K28" s="295" t="s">
        <v>409</v>
      </c>
      <c r="L28" s="162" t="str">
        <f>L7</f>
        <v>เงินเดือนตกเบิก</v>
      </c>
      <c r="M28" s="296" t="str">
        <f>M7</f>
        <v>เงินเพิ่ม พชค.</v>
      </c>
      <c r="N28" s="291" t="s">
        <v>410</v>
      </c>
    </row>
    <row r="29" spans="1:14">
      <c r="A29" s="297"/>
      <c r="B29" s="298" t="s">
        <v>83</v>
      </c>
      <c r="C29" s="299"/>
      <c r="D29" s="300"/>
      <c r="E29" s="66">
        <f>E25</f>
        <v>213500</v>
      </c>
      <c r="F29" s="301">
        <f>F25</f>
        <v>9925</v>
      </c>
      <c r="G29" s="302">
        <f>G25</f>
        <v>203575</v>
      </c>
      <c r="H29" s="31"/>
      <c r="I29" s="32"/>
      <c r="J29" s="277"/>
      <c r="K29" s="277"/>
      <c r="L29" s="51"/>
      <c r="M29" s="277"/>
      <c r="N29" s="303">
        <f>N25</f>
        <v>203575</v>
      </c>
    </row>
    <row r="30" spans="1:14">
      <c r="A30" s="275">
        <v>16</v>
      </c>
      <c r="B30" s="279" t="s">
        <v>455</v>
      </c>
      <c r="C30" s="279" t="s">
        <v>456</v>
      </c>
      <c r="D30" s="275" t="s">
        <v>457</v>
      </c>
      <c r="E30" s="169">
        <v>15000</v>
      </c>
      <c r="F30" s="169">
        <v>750</v>
      </c>
      <c r="G30" s="245">
        <f t="shared" ref="G30:G37" si="3">E30-F30</f>
        <v>14250</v>
      </c>
      <c r="H30" s="169"/>
      <c r="I30" s="38"/>
      <c r="J30" s="38"/>
      <c r="K30" s="280"/>
      <c r="L30" s="39"/>
      <c r="M30" s="38"/>
      <c r="N30" s="281">
        <f t="shared" ref="N30:N37" si="4">G30</f>
        <v>14250</v>
      </c>
    </row>
    <row r="31" spans="1:14">
      <c r="A31" s="275">
        <v>17</v>
      </c>
      <c r="B31" s="279" t="s">
        <v>458</v>
      </c>
      <c r="C31" s="279" t="s">
        <v>456</v>
      </c>
      <c r="D31" s="275" t="s">
        <v>459</v>
      </c>
      <c r="E31" s="169">
        <v>15000</v>
      </c>
      <c r="F31" s="169">
        <v>750</v>
      </c>
      <c r="G31" s="245">
        <f t="shared" si="3"/>
        <v>14250</v>
      </c>
      <c r="H31" s="169"/>
      <c r="I31" s="38"/>
      <c r="J31" s="38"/>
      <c r="K31" s="280"/>
      <c r="L31" s="39"/>
      <c r="M31" s="38"/>
      <c r="N31" s="281">
        <f t="shared" si="4"/>
        <v>14250</v>
      </c>
    </row>
    <row r="32" spans="1:14">
      <c r="A32" s="275">
        <v>18</v>
      </c>
      <c r="B32" s="279" t="s">
        <v>460</v>
      </c>
      <c r="C32" s="279" t="s">
        <v>461</v>
      </c>
      <c r="D32" s="275" t="s">
        <v>462</v>
      </c>
      <c r="E32" s="169">
        <v>15000</v>
      </c>
      <c r="F32" s="169">
        <v>750</v>
      </c>
      <c r="G32" s="245">
        <f t="shared" si="3"/>
        <v>14250</v>
      </c>
      <c r="H32" s="169"/>
      <c r="I32" s="38"/>
      <c r="J32" s="38"/>
      <c r="K32" s="280"/>
      <c r="L32" s="39"/>
      <c r="M32" s="38"/>
      <c r="N32" s="281">
        <f t="shared" si="4"/>
        <v>14250</v>
      </c>
    </row>
    <row r="33" spans="1:14">
      <c r="A33" s="275">
        <v>19</v>
      </c>
      <c r="B33" s="279" t="s">
        <v>463</v>
      </c>
      <c r="C33" s="279" t="s">
        <v>464</v>
      </c>
      <c r="D33" s="275" t="s">
        <v>465</v>
      </c>
      <c r="E33" s="169">
        <v>15000</v>
      </c>
      <c r="F33" s="169">
        <v>750</v>
      </c>
      <c r="G33" s="245">
        <f t="shared" si="3"/>
        <v>14250</v>
      </c>
      <c r="H33" s="169"/>
      <c r="I33" s="38"/>
      <c r="J33" s="38"/>
      <c r="K33" s="280"/>
      <c r="L33" s="39"/>
      <c r="M33" s="38"/>
      <c r="N33" s="281">
        <f t="shared" si="4"/>
        <v>14250</v>
      </c>
    </row>
    <row r="34" spans="1:14">
      <c r="A34" s="275">
        <v>20</v>
      </c>
      <c r="B34" s="279" t="s">
        <v>466</v>
      </c>
      <c r="C34" s="279" t="s">
        <v>467</v>
      </c>
      <c r="D34" s="275" t="s">
        <v>468</v>
      </c>
      <c r="E34" s="169">
        <v>15000</v>
      </c>
      <c r="F34" s="169">
        <v>750</v>
      </c>
      <c r="G34" s="245">
        <f t="shared" si="3"/>
        <v>14250</v>
      </c>
      <c r="H34" s="169"/>
      <c r="I34" s="38"/>
      <c r="J34" s="38"/>
      <c r="K34" s="280"/>
      <c r="L34" s="39"/>
      <c r="M34" s="38"/>
      <c r="N34" s="281">
        <f t="shared" si="4"/>
        <v>14250</v>
      </c>
    </row>
    <row r="35" spans="1:14">
      <c r="A35" s="275">
        <v>21</v>
      </c>
      <c r="B35" s="279" t="s">
        <v>469</v>
      </c>
      <c r="C35" s="279" t="s">
        <v>470</v>
      </c>
      <c r="D35" s="275" t="s">
        <v>471</v>
      </c>
      <c r="E35" s="169">
        <v>15000</v>
      </c>
      <c r="F35" s="169">
        <v>750</v>
      </c>
      <c r="G35" s="245">
        <f t="shared" si="3"/>
        <v>14250</v>
      </c>
      <c r="H35" s="169"/>
      <c r="I35" s="38"/>
      <c r="J35" s="38"/>
      <c r="K35" s="280"/>
      <c r="L35" s="39"/>
      <c r="M35" s="38"/>
      <c r="N35" s="281">
        <f t="shared" si="4"/>
        <v>14250</v>
      </c>
    </row>
    <row r="36" spans="1:14">
      <c r="A36" s="275">
        <v>22</v>
      </c>
      <c r="B36" s="279" t="s">
        <v>472</v>
      </c>
      <c r="C36" s="279" t="s">
        <v>473</v>
      </c>
      <c r="D36" s="275" t="s">
        <v>474</v>
      </c>
      <c r="E36" s="169">
        <v>15000</v>
      </c>
      <c r="F36" s="169">
        <v>750</v>
      </c>
      <c r="G36" s="245">
        <f t="shared" si="3"/>
        <v>14250</v>
      </c>
      <c r="H36" s="169"/>
      <c r="I36" s="38"/>
      <c r="J36" s="38"/>
      <c r="K36" s="280"/>
      <c r="L36" s="39"/>
      <c r="M36" s="38"/>
      <c r="N36" s="281">
        <f t="shared" si="4"/>
        <v>14250</v>
      </c>
    </row>
    <row r="37" spans="1:14">
      <c r="A37" s="275">
        <v>23</v>
      </c>
      <c r="B37" s="279" t="s">
        <v>475</v>
      </c>
      <c r="C37" s="279" t="s">
        <v>476</v>
      </c>
      <c r="D37" s="275" t="s">
        <v>477</v>
      </c>
      <c r="E37" s="169">
        <v>15000</v>
      </c>
      <c r="F37" s="169">
        <v>750</v>
      </c>
      <c r="G37" s="245">
        <f t="shared" si="3"/>
        <v>14250</v>
      </c>
      <c r="H37" s="169"/>
      <c r="I37" s="38"/>
      <c r="J37" s="38"/>
      <c r="K37" s="280"/>
      <c r="L37" s="39"/>
      <c r="M37" s="38"/>
      <c r="N37" s="281">
        <f t="shared" si="4"/>
        <v>14250</v>
      </c>
    </row>
    <row r="38" spans="1:14">
      <c r="A38" s="275"/>
      <c r="B38" s="279"/>
      <c r="C38" s="279"/>
      <c r="D38" s="275"/>
      <c r="E38" s="169"/>
      <c r="F38" s="169"/>
      <c r="G38" s="245"/>
      <c r="H38" s="169"/>
      <c r="I38" s="38"/>
      <c r="J38" s="38"/>
      <c r="K38" s="280"/>
      <c r="L38" s="169"/>
      <c r="M38" s="38"/>
      <c r="N38" s="304"/>
    </row>
    <row r="39" spans="1:14">
      <c r="A39" s="275"/>
      <c r="B39" s="279"/>
      <c r="C39" s="279"/>
      <c r="D39" s="275"/>
      <c r="E39" s="169"/>
      <c r="F39" s="169"/>
      <c r="G39" s="245"/>
      <c r="H39" s="169"/>
      <c r="I39" s="38"/>
      <c r="J39" s="38"/>
      <c r="K39" s="280"/>
      <c r="L39" s="169"/>
      <c r="M39" s="38"/>
      <c r="N39" s="304"/>
    </row>
    <row r="40" spans="1:14" ht="45" customHeight="1" thickBot="1">
      <c r="A40" s="305"/>
      <c r="B40" s="306" t="s">
        <v>129</v>
      </c>
      <c r="C40" s="307"/>
      <c r="D40" s="305"/>
      <c r="E40" s="183">
        <f t="shared" ref="E40:N40" si="5">SUM(E29:E39)</f>
        <v>333500</v>
      </c>
      <c r="F40" s="183">
        <f t="shared" si="5"/>
        <v>15925</v>
      </c>
      <c r="G40" s="183">
        <f t="shared" si="5"/>
        <v>317575</v>
      </c>
      <c r="H40" s="183">
        <f t="shared" si="5"/>
        <v>0</v>
      </c>
      <c r="I40" s="183">
        <f t="shared" si="5"/>
        <v>0</v>
      </c>
      <c r="J40" s="183">
        <f t="shared" si="5"/>
        <v>0</v>
      </c>
      <c r="K40" s="183">
        <f t="shared" si="5"/>
        <v>0</v>
      </c>
      <c r="L40" s="183">
        <f t="shared" si="5"/>
        <v>0</v>
      </c>
      <c r="M40" s="183">
        <f t="shared" si="5"/>
        <v>0</v>
      </c>
      <c r="N40" s="183">
        <f t="shared" si="5"/>
        <v>317575</v>
      </c>
    </row>
    <row r="41" spans="1:14" ht="21.75" thickTop="1">
      <c r="A41" s="264" t="s">
        <v>130</v>
      </c>
      <c r="B41" s="254"/>
      <c r="C41" s="349" t="str">
        <f>BAHTTEXT(N40)</f>
        <v>สามแสนหนึ่งหมื่นเจ็ดพันห้าร้อยเจ็ดสิบห้าบาทถ้วน</v>
      </c>
      <c r="D41" s="349"/>
      <c r="E41" s="349"/>
      <c r="F41" s="349"/>
      <c r="G41" s="152" t="s">
        <v>132</v>
      </c>
      <c r="H41" s="262"/>
      <c r="I41" s="152"/>
      <c r="J41" s="254"/>
      <c r="K41" s="254"/>
      <c r="L41" s="158"/>
      <c r="M41" s="254"/>
      <c r="N41" s="308"/>
    </row>
    <row r="42" spans="1:14">
      <c r="A42" s="264" t="s">
        <v>133</v>
      </c>
      <c r="B42" s="254"/>
      <c r="C42" s="254"/>
      <c r="D42" s="254"/>
      <c r="E42" s="254"/>
      <c r="F42" s="258" t="s">
        <v>405</v>
      </c>
      <c r="G42" s="258"/>
      <c r="H42" s="262"/>
      <c r="I42" s="262"/>
      <c r="J42" s="254"/>
      <c r="K42" s="309"/>
      <c r="L42" s="158"/>
      <c r="M42" s="254"/>
      <c r="N42" s="255"/>
    </row>
    <row r="43" spans="1:14">
      <c r="A43" s="264" t="s">
        <v>134</v>
      </c>
      <c r="B43" s="310">
        <f>N40</f>
        <v>317575</v>
      </c>
      <c r="C43" s="311" t="s">
        <v>478</v>
      </c>
      <c r="D43" s="349" t="str">
        <f>BAHTTEXT(B43)</f>
        <v>สามแสนหนึ่งหมื่นเจ็ดพันห้าร้อยเจ็ดสิบห้าบาทถ้วน</v>
      </c>
      <c r="E43" s="349"/>
      <c r="F43" s="349"/>
      <c r="G43" s="349"/>
      <c r="H43" s="349"/>
      <c r="I43" s="262" t="s">
        <v>479</v>
      </c>
      <c r="J43" s="262" t="s">
        <v>480</v>
      </c>
      <c r="K43" s="254"/>
      <c r="L43" s="158"/>
      <c r="M43" s="254"/>
      <c r="N43" s="255"/>
    </row>
    <row r="44" spans="1:14">
      <c r="A44" s="312" t="s">
        <v>137</v>
      </c>
      <c r="B44" s="313" t="s">
        <v>405</v>
      </c>
      <c r="C44" s="254" t="s">
        <v>138</v>
      </c>
      <c r="D44" s="254"/>
      <c r="E44" s="254"/>
      <c r="F44" s="254"/>
      <c r="G44" s="254"/>
      <c r="H44" s="158"/>
      <c r="I44" s="152"/>
      <c r="J44" s="254"/>
      <c r="K44" s="254"/>
      <c r="L44" s="158"/>
      <c r="M44" s="255"/>
      <c r="N44" s="255"/>
    </row>
    <row r="45" spans="1:14">
      <c r="A45" s="254"/>
      <c r="B45" s="254"/>
      <c r="C45" s="254"/>
      <c r="D45" s="314"/>
      <c r="E45" s="254"/>
      <c r="F45" s="254"/>
      <c r="G45" s="254"/>
      <c r="H45" s="254" t="s">
        <v>139</v>
      </c>
      <c r="I45" s="152"/>
      <c r="J45" s="254"/>
      <c r="K45" s="254"/>
      <c r="L45" s="158"/>
      <c r="M45" s="255"/>
      <c r="N45" s="255"/>
    </row>
    <row r="46" spans="1:14">
      <c r="A46" s="254"/>
      <c r="B46" s="246"/>
      <c r="C46" s="254"/>
      <c r="D46" s="254"/>
      <c r="E46" s="254"/>
      <c r="F46" s="254"/>
      <c r="G46" s="254"/>
      <c r="H46" s="254" t="s">
        <v>140</v>
      </c>
      <c r="I46" s="152"/>
      <c r="J46" s="254"/>
      <c r="K46" s="254"/>
      <c r="L46" s="158"/>
      <c r="M46" s="255"/>
      <c r="N46" s="255"/>
    </row>
    <row r="47" spans="1:14">
      <c r="A47" s="246"/>
      <c r="B47" s="246"/>
      <c r="C47" s="246"/>
      <c r="D47" s="247"/>
      <c r="E47" s="246"/>
      <c r="F47" s="246"/>
      <c r="G47" s="246"/>
      <c r="H47" s="249"/>
      <c r="I47" s="250"/>
      <c r="J47" s="246"/>
      <c r="K47" s="246"/>
      <c r="L47" s="249"/>
      <c r="M47" s="246"/>
      <c r="N47" s="315"/>
    </row>
    <row r="48" spans="1:14">
      <c r="A48" s="246"/>
      <c r="B48" s="246"/>
      <c r="C48" s="246"/>
      <c r="D48" s="247"/>
      <c r="E48" s="246"/>
      <c r="F48" s="246"/>
      <c r="G48" s="246"/>
      <c r="H48" s="249"/>
      <c r="I48" s="250"/>
      <c r="J48" s="246"/>
      <c r="K48" s="246"/>
      <c r="L48" s="249"/>
      <c r="M48" s="246"/>
      <c r="N48" s="315"/>
    </row>
    <row r="49" spans="1:14">
      <c r="A49" s="246"/>
      <c r="B49" s="246"/>
      <c r="C49" s="246"/>
      <c r="D49" s="247"/>
      <c r="E49" s="246"/>
      <c r="F49" s="246"/>
      <c r="G49" s="246"/>
      <c r="H49" s="249"/>
      <c r="I49" s="250"/>
      <c r="J49" s="246"/>
      <c r="K49" s="246"/>
      <c r="L49" s="249"/>
      <c r="M49" s="246"/>
      <c r="N49" s="315"/>
    </row>
  </sheetData>
  <mergeCells count="19">
    <mergeCell ref="D6:D7"/>
    <mergeCell ref="E6:E7"/>
    <mergeCell ref="J6:M6"/>
    <mergeCell ref="A6:A7"/>
    <mergeCell ref="B6:B7"/>
    <mergeCell ref="C6:C7"/>
    <mergeCell ref="F6:F7"/>
    <mergeCell ref="H6:I6"/>
    <mergeCell ref="J27:M27"/>
    <mergeCell ref="C41:F41"/>
    <mergeCell ref="D43:H43"/>
    <mergeCell ref="A26:N26"/>
    <mergeCell ref="A27:A28"/>
    <mergeCell ref="B27:B28"/>
    <mergeCell ref="C27:C28"/>
    <mergeCell ref="D27:D28"/>
    <mergeCell ref="E27:E28"/>
    <mergeCell ref="F27:F28"/>
    <mergeCell ref="H27:I27"/>
  </mergeCells>
  <pageMargins left="0.26" right="0.15" top="0.9" bottom="0.34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7"/>
  <sheetViews>
    <sheetView tabSelected="1" topLeftCell="D34" workbookViewId="0">
      <selection activeCell="G35" sqref="G35"/>
    </sheetView>
  </sheetViews>
  <sheetFormatPr defaultRowHeight="21"/>
  <cols>
    <col min="1" max="1" width="4.375" customWidth="1"/>
    <col min="2" max="2" width="22.5" customWidth="1"/>
    <col min="3" max="3" width="12.625" customWidth="1"/>
    <col min="4" max="4" width="12.875" customWidth="1"/>
    <col min="5" max="5" width="12.75" customWidth="1"/>
    <col min="6" max="6" width="10.875" customWidth="1"/>
    <col min="7" max="7" width="12.125" customWidth="1"/>
    <col min="8" max="11" width="5.875" customWidth="1"/>
    <col min="12" max="12" width="5.75" customWidth="1"/>
    <col min="13" max="13" width="4.75" customWidth="1"/>
    <col min="14" max="14" width="15" customWidth="1"/>
  </cols>
  <sheetData>
    <row r="1" spans="1:15" ht="25.5">
      <c r="A1" s="246"/>
      <c r="B1" s="246"/>
      <c r="C1" s="246"/>
      <c r="D1" s="247"/>
      <c r="E1" s="246"/>
      <c r="F1" s="248" t="s">
        <v>481</v>
      </c>
      <c r="G1" s="246"/>
      <c r="H1" s="249"/>
      <c r="I1" s="250"/>
      <c r="J1" s="246"/>
      <c r="K1" s="246"/>
      <c r="L1" s="249"/>
      <c r="M1" s="246"/>
      <c r="N1" s="252"/>
      <c r="O1" s="208"/>
    </row>
    <row r="2" spans="1:15">
      <c r="A2" s="253" t="s">
        <v>1</v>
      </c>
      <c r="B2" s="254"/>
      <c r="C2" s="254"/>
      <c r="D2" s="255"/>
      <c r="E2" s="254"/>
      <c r="F2" s="256" t="s">
        <v>2</v>
      </c>
      <c r="G2" s="256"/>
      <c r="H2" s="145"/>
      <c r="I2" s="146"/>
      <c r="J2" s="316"/>
      <c r="K2" s="316"/>
      <c r="L2" s="148"/>
      <c r="M2" s="316"/>
      <c r="N2" s="317"/>
      <c r="O2" s="150"/>
    </row>
    <row r="3" spans="1:15">
      <c r="A3" s="253" t="s">
        <v>3</v>
      </c>
      <c r="B3" s="254"/>
      <c r="C3" s="254"/>
      <c r="D3" s="255"/>
      <c r="E3" s="254"/>
      <c r="F3" s="253" t="s">
        <v>4</v>
      </c>
      <c r="G3" s="254"/>
      <c r="H3" s="151"/>
      <c r="I3" s="152"/>
      <c r="J3" s="258" t="s">
        <v>405</v>
      </c>
      <c r="K3" s="258"/>
      <c r="L3" s="258"/>
      <c r="M3" s="258"/>
      <c r="N3" s="257"/>
      <c r="O3" s="155"/>
    </row>
    <row r="4" spans="1:15">
      <c r="A4" s="253" t="s">
        <v>6</v>
      </c>
      <c r="B4" s="254"/>
      <c r="C4" s="254"/>
      <c r="D4" s="255"/>
      <c r="E4" s="254"/>
      <c r="F4" s="254" t="s">
        <v>7</v>
      </c>
      <c r="G4" s="262"/>
      <c r="H4" s="318" t="str">
        <f>'[1]แบบ 2'!H4</f>
        <v>กันยายน</v>
      </c>
      <c r="I4" s="319">
        <v>2557</v>
      </c>
      <c r="J4" s="258"/>
      <c r="K4" s="262"/>
      <c r="L4" s="262"/>
      <c r="M4" s="262"/>
      <c r="N4" s="257"/>
      <c r="O4" s="155"/>
    </row>
    <row r="5" spans="1:15">
      <c r="A5" s="253"/>
      <c r="B5" s="254"/>
      <c r="C5" s="254"/>
      <c r="D5" s="263"/>
      <c r="E5" s="263"/>
      <c r="F5" s="264" t="s">
        <v>9</v>
      </c>
      <c r="G5" s="254"/>
      <c r="H5" s="158"/>
      <c r="I5" s="152"/>
      <c r="J5" s="254"/>
      <c r="K5" s="254"/>
      <c r="L5" s="158"/>
      <c r="M5" s="254"/>
      <c r="N5" s="265"/>
      <c r="O5" s="155"/>
    </row>
    <row r="6" spans="1:15">
      <c r="A6" s="361" t="s">
        <v>482</v>
      </c>
      <c r="B6" s="362" t="s">
        <v>11</v>
      </c>
      <c r="C6" s="364" t="s">
        <v>12</v>
      </c>
      <c r="D6" s="358" t="s">
        <v>406</v>
      </c>
      <c r="E6" s="360" t="s">
        <v>407</v>
      </c>
      <c r="F6" s="360" t="s">
        <v>15</v>
      </c>
      <c r="G6" s="266" t="s">
        <v>16</v>
      </c>
      <c r="H6" s="365" t="s">
        <v>17</v>
      </c>
      <c r="I6" s="366"/>
      <c r="J6" s="336" t="s">
        <v>18</v>
      </c>
      <c r="K6" s="338"/>
      <c r="L6" s="338"/>
      <c r="M6" s="337"/>
      <c r="N6" s="267" t="s">
        <v>408</v>
      </c>
      <c r="O6" s="160"/>
    </row>
    <row r="7" spans="1:15" ht="54">
      <c r="A7" s="359"/>
      <c r="B7" s="363"/>
      <c r="C7" s="359"/>
      <c r="D7" s="359"/>
      <c r="E7" s="359"/>
      <c r="F7" s="359"/>
      <c r="G7" s="268" t="s">
        <v>22</v>
      </c>
      <c r="H7" s="269" t="s">
        <v>23</v>
      </c>
      <c r="I7" s="270" t="s">
        <v>24</v>
      </c>
      <c r="J7" s="271" t="s">
        <v>25</v>
      </c>
      <c r="K7" s="320" t="s">
        <v>483</v>
      </c>
      <c r="L7" s="162" t="s">
        <v>27</v>
      </c>
      <c r="M7" s="273" t="s">
        <v>28</v>
      </c>
      <c r="N7" s="274" t="s">
        <v>410</v>
      </c>
      <c r="O7" s="160"/>
    </row>
    <row r="8" spans="1:15">
      <c r="A8" s="275"/>
      <c r="B8" s="276" t="s">
        <v>30</v>
      </c>
      <c r="C8" s="276"/>
      <c r="D8" s="277"/>
      <c r="E8" s="166"/>
      <c r="F8" s="247"/>
      <c r="G8" s="277"/>
      <c r="H8" s="31"/>
      <c r="I8" s="32"/>
      <c r="J8" s="277"/>
      <c r="K8" s="277"/>
      <c r="L8" s="31"/>
      <c r="M8" s="277"/>
      <c r="N8" s="278"/>
      <c r="O8" s="168"/>
    </row>
    <row r="9" spans="1:15">
      <c r="A9" s="275">
        <v>1</v>
      </c>
      <c r="B9" s="279" t="s">
        <v>484</v>
      </c>
      <c r="C9" s="279" t="s">
        <v>485</v>
      </c>
      <c r="D9" s="275" t="s">
        <v>486</v>
      </c>
      <c r="E9" s="169">
        <v>15000</v>
      </c>
      <c r="F9" s="169">
        <v>750</v>
      </c>
      <c r="G9" s="245">
        <f t="shared" ref="G9:G23" si="0">E9-F9</f>
        <v>14250</v>
      </c>
      <c r="H9" s="169"/>
      <c r="I9" s="38"/>
      <c r="J9" s="38"/>
      <c r="K9" s="169"/>
      <c r="L9" s="39"/>
      <c r="M9" s="38"/>
      <c r="N9" s="281">
        <f t="shared" ref="N9:N23" si="1">G9</f>
        <v>14250</v>
      </c>
    </row>
    <row r="10" spans="1:15">
      <c r="A10" s="275">
        <v>2</v>
      </c>
      <c r="B10" s="321" t="s">
        <v>487</v>
      </c>
      <c r="C10" s="279" t="s">
        <v>488</v>
      </c>
      <c r="D10" s="322" t="s">
        <v>489</v>
      </c>
      <c r="E10" s="169">
        <v>15000</v>
      </c>
      <c r="F10" s="169">
        <v>750</v>
      </c>
      <c r="G10" s="245">
        <f t="shared" si="0"/>
        <v>14250</v>
      </c>
      <c r="H10" s="172"/>
      <c r="I10" s="43"/>
      <c r="J10" s="43"/>
      <c r="K10" s="169"/>
      <c r="L10" s="44"/>
      <c r="M10" s="43"/>
      <c r="N10" s="281">
        <f t="shared" si="1"/>
        <v>14250</v>
      </c>
    </row>
    <row r="11" spans="1:15">
      <c r="A11" s="275">
        <v>3</v>
      </c>
      <c r="B11" s="279" t="s">
        <v>490</v>
      </c>
      <c r="C11" s="279" t="s">
        <v>491</v>
      </c>
      <c r="D11" s="275" t="s">
        <v>492</v>
      </c>
      <c r="E11" s="169">
        <v>15000</v>
      </c>
      <c r="F11" s="169">
        <v>750</v>
      </c>
      <c r="G11" s="245">
        <f t="shared" si="0"/>
        <v>14250</v>
      </c>
      <c r="H11" s="169"/>
      <c r="I11" s="38"/>
      <c r="J11" s="38"/>
      <c r="K11" s="169"/>
      <c r="L11" s="39"/>
      <c r="M11" s="38"/>
      <c r="N11" s="281">
        <f t="shared" si="1"/>
        <v>14250</v>
      </c>
    </row>
    <row r="12" spans="1:15">
      <c r="A12" s="275">
        <v>4</v>
      </c>
      <c r="B12" s="94" t="s">
        <v>493</v>
      </c>
      <c r="C12" s="94" t="s">
        <v>494</v>
      </c>
      <c r="D12" s="78" t="s">
        <v>495</v>
      </c>
      <c r="E12" s="169">
        <v>15000</v>
      </c>
      <c r="F12" s="169">
        <v>750</v>
      </c>
      <c r="G12" s="245">
        <f t="shared" si="0"/>
        <v>14250</v>
      </c>
      <c r="H12" s="169"/>
      <c r="I12" s="38"/>
      <c r="J12" s="38"/>
      <c r="K12" s="169"/>
      <c r="L12" s="39"/>
      <c r="M12" s="38"/>
      <c r="N12" s="281">
        <f t="shared" si="1"/>
        <v>14250</v>
      </c>
    </row>
    <row r="13" spans="1:15">
      <c r="A13" s="275">
        <v>5</v>
      </c>
      <c r="B13" s="279" t="s">
        <v>496</v>
      </c>
      <c r="C13" s="279" t="s">
        <v>106</v>
      </c>
      <c r="D13" s="275" t="s">
        <v>497</v>
      </c>
      <c r="E13" s="169">
        <v>15000</v>
      </c>
      <c r="F13" s="169">
        <v>750</v>
      </c>
      <c r="G13" s="245">
        <f t="shared" si="0"/>
        <v>14250</v>
      </c>
      <c r="H13" s="169"/>
      <c r="I13" s="38"/>
      <c r="J13" s="38"/>
      <c r="K13" s="169"/>
      <c r="L13" s="39"/>
      <c r="M13" s="38"/>
      <c r="N13" s="281">
        <f t="shared" si="1"/>
        <v>14250</v>
      </c>
    </row>
    <row r="14" spans="1:15">
      <c r="A14" s="275">
        <v>6</v>
      </c>
      <c r="B14" s="279" t="s">
        <v>498</v>
      </c>
      <c r="C14" s="279" t="s">
        <v>499</v>
      </c>
      <c r="D14" s="275" t="s">
        <v>500</v>
      </c>
      <c r="E14" s="169">
        <v>15000</v>
      </c>
      <c r="F14" s="169">
        <v>750</v>
      </c>
      <c r="G14" s="245">
        <f t="shared" si="0"/>
        <v>14250</v>
      </c>
      <c r="H14" s="169"/>
      <c r="I14" s="38"/>
      <c r="J14" s="38"/>
      <c r="K14" s="169"/>
      <c r="L14" s="39"/>
      <c r="M14" s="38"/>
      <c r="N14" s="281">
        <f t="shared" si="1"/>
        <v>14250</v>
      </c>
    </row>
    <row r="15" spans="1:15">
      <c r="A15" s="275">
        <v>7</v>
      </c>
      <c r="B15" s="279" t="s">
        <v>501</v>
      </c>
      <c r="C15" s="279" t="s">
        <v>502</v>
      </c>
      <c r="D15" s="275" t="s">
        <v>503</v>
      </c>
      <c r="E15" s="169">
        <v>15000</v>
      </c>
      <c r="F15" s="169">
        <v>750</v>
      </c>
      <c r="G15" s="245">
        <f t="shared" si="0"/>
        <v>14250</v>
      </c>
      <c r="H15" s="169"/>
      <c r="I15" s="38"/>
      <c r="J15" s="38"/>
      <c r="K15" s="169"/>
      <c r="L15" s="39"/>
      <c r="M15" s="38"/>
      <c r="N15" s="281">
        <f t="shared" si="1"/>
        <v>14250</v>
      </c>
    </row>
    <row r="16" spans="1:15">
      <c r="A16" s="275">
        <v>8</v>
      </c>
      <c r="B16" s="279" t="s">
        <v>504</v>
      </c>
      <c r="C16" s="279" t="s">
        <v>505</v>
      </c>
      <c r="D16" s="275" t="s">
        <v>506</v>
      </c>
      <c r="E16" s="169">
        <v>15000</v>
      </c>
      <c r="F16" s="169">
        <v>750</v>
      </c>
      <c r="G16" s="245">
        <f t="shared" si="0"/>
        <v>14250</v>
      </c>
      <c r="H16" s="169"/>
      <c r="I16" s="38"/>
      <c r="J16" s="38"/>
      <c r="K16" s="169"/>
      <c r="L16" s="39"/>
      <c r="M16" s="38"/>
      <c r="N16" s="281">
        <f t="shared" si="1"/>
        <v>14250</v>
      </c>
    </row>
    <row r="17" spans="1:14">
      <c r="A17" s="275">
        <v>9</v>
      </c>
      <c r="B17" s="279" t="s">
        <v>507</v>
      </c>
      <c r="C17" s="279" t="s">
        <v>508</v>
      </c>
      <c r="D17" s="275" t="s">
        <v>509</v>
      </c>
      <c r="E17" s="169">
        <v>15000</v>
      </c>
      <c r="F17" s="169">
        <v>750</v>
      </c>
      <c r="G17" s="245">
        <f t="shared" si="0"/>
        <v>14250</v>
      </c>
      <c r="H17" s="169"/>
      <c r="I17" s="38"/>
      <c r="J17" s="38"/>
      <c r="K17" s="169"/>
      <c r="L17" s="39"/>
      <c r="M17" s="38"/>
      <c r="N17" s="281">
        <f t="shared" si="1"/>
        <v>14250</v>
      </c>
    </row>
    <row r="18" spans="1:14">
      <c r="A18" s="275">
        <v>10</v>
      </c>
      <c r="B18" s="279" t="s">
        <v>510</v>
      </c>
      <c r="C18" s="279" t="s">
        <v>511</v>
      </c>
      <c r="D18" s="275" t="s">
        <v>512</v>
      </c>
      <c r="E18" s="169">
        <v>15000</v>
      </c>
      <c r="F18" s="169">
        <v>750</v>
      </c>
      <c r="G18" s="245">
        <f t="shared" si="0"/>
        <v>14250</v>
      </c>
      <c r="H18" s="169"/>
      <c r="I18" s="38"/>
      <c r="J18" s="38"/>
      <c r="K18" s="169"/>
      <c r="L18" s="39"/>
      <c r="M18" s="38"/>
      <c r="N18" s="281">
        <f t="shared" si="1"/>
        <v>14250</v>
      </c>
    </row>
    <row r="19" spans="1:14">
      <c r="A19" s="275">
        <v>11</v>
      </c>
      <c r="B19" s="279" t="s">
        <v>513</v>
      </c>
      <c r="C19" s="279" t="s">
        <v>514</v>
      </c>
      <c r="D19" s="275" t="s">
        <v>515</v>
      </c>
      <c r="E19" s="169">
        <v>15000</v>
      </c>
      <c r="F19" s="169">
        <v>750</v>
      </c>
      <c r="G19" s="245">
        <f t="shared" si="0"/>
        <v>14250</v>
      </c>
      <c r="H19" s="169"/>
      <c r="I19" s="38"/>
      <c r="J19" s="38"/>
      <c r="K19" s="169"/>
      <c r="L19" s="39"/>
      <c r="M19" s="38"/>
      <c r="N19" s="281">
        <f t="shared" si="1"/>
        <v>14250</v>
      </c>
    </row>
    <row r="20" spans="1:14">
      <c r="A20" s="275">
        <v>12</v>
      </c>
      <c r="B20" s="94" t="s">
        <v>516</v>
      </c>
      <c r="C20" s="279" t="s">
        <v>517</v>
      </c>
      <c r="D20" s="78" t="s">
        <v>518</v>
      </c>
      <c r="E20" s="169">
        <v>15000</v>
      </c>
      <c r="F20" s="169">
        <v>750</v>
      </c>
      <c r="G20" s="245">
        <f t="shared" si="0"/>
        <v>14250</v>
      </c>
      <c r="H20" s="169"/>
      <c r="I20" s="38"/>
      <c r="J20" s="38"/>
      <c r="K20" s="169"/>
      <c r="L20" s="39"/>
      <c r="M20" s="38"/>
      <c r="N20" s="281">
        <f t="shared" si="1"/>
        <v>14250</v>
      </c>
    </row>
    <row r="21" spans="1:14">
      <c r="A21" s="275">
        <v>13</v>
      </c>
      <c r="B21" s="279" t="s">
        <v>519</v>
      </c>
      <c r="C21" s="279" t="s">
        <v>520</v>
      </c>
      <c r="D21" s="275" t="s">
        <v>521</v>
      </c>
      <c r="E21" s="169">
        <v>15000</v>
      </c>
      <c r="F21" s="169">
        <v>750</v>
      </c>
      <c r="G21" s="245">
        <f t="shared" si="0"/>
        <v>14250</v>
      </c>
      <c r="H21" s="169"/>
      <c r="I21" s="38"/>
      <c r="J21" s="38"/>
      <c r="K21" s="169"/>
      <c r="L21" s="39"/>
      <c r="M21" s="38"/>
      <c r="N21" s="281">
        <f t="shared" si="1"/>
        <v>14250</v>
      </c>
    </row>
    <row r="22" spans="1:14">
      <c r="A22" s="275">
        <v>14</v>
      </c>
      <c r="B22" s="279" t="s">
        <v>522</v>
      </c>
      <c r="C22" s="279" t="s">
        <v>523</v>
      </c>
      <c r="D22" s="275" t="s">
        <v>524</v>
      </c>
      <c r="E22" s="169">
        <v>15000</v>
      </c>
      <c r="F22" s="169">
        <v>750</v>
      </c>
      <c r="G22" s="245">
        <f t="shared" si="0"/>
        <v>14250</v>
      </c>
      <c r="H22" s="169"/>
      <c r="I22" s="38"/>
      <c r="J22" s="38"/>
      <c r="K22" s="169"/>
      <c r="L22" s="169"/>
      <c r="M22" s="38"/>
      <c r="N22" s="281">
        <f t="shared" si="1"/>
        <v>14250</v>
      </c>
    </row>
    <row r="23" spans="1:14">
      <c r="A23" s="275">
        <v>15</v>
      </c>
      <c r="B23" s="279" t="s">
        <v>525</v>
      </c>
      <c r="C23" s="279" t="s">
        <v>526</v>
      </c>
      <c r="D23" s="275" t="s">
        <v>527</v>
      </c>
      <c r="E23" s="169">
        <v>15000</v>
      </c>
      <c r="F23" s="169">
        <v>750</v>
      </c>
      <c r="G23" s="245">
        <f t="shared" si="0"/>
        <v>14250</v>
      </c>
      <c r="H23" s="169"/>
      <c r="I23" s="38"/>
      <c r="J23" s="38"/>
      <c r="K23" s="169"/>
      <c r="L23" s="169"/>
      <c r="M23" s="38"/>
      <c r="N23" s="281">
        <f t="shared" si="1"/>
        <v>14250</v>
      </c>
    </row>
    <row r="24" spans="1:14" ht="31.5" customHeight="1">
      <c r="A24" s="288"/>
      <c r="B24" s="73" t="s">
        <v>82</v>
      </c>
      <c r="C24" s="46"/>
      <c r="D24" s="323"/>
      <c r="E24" s="57">
        <f t="shared" ref="E24:N24" si="2">SUM(E9:E23)</f>
        <v>225000</v>
      </c>
      <c r="F24" s="57">
        <f t="shared" si="2"/>
        <v>11250</v>
      </c>
      <c r="G24" s="57">
        <f t="shared" si="2"/>
        <v>213750</v>
      </c>
      <c r="H24" s="57">
        <f t="shared" si="2"/>
        <v>0</v>
      </c>
      <c r="I24" s="57">
        <f t="shared" si="2"/>
        <v>0</v>
      </c>
      <c r="J24" s="57">
        <f t="shared" si="2"/>
        <v>0</v>
      </c>
      <c r="K24" s="57">
        <f t="shared" si="2"/>
        <v>0</v>
      </c>
      <c r="L24" s="57">
        <f t="shared" si="2"/>
        <v>0</v>
      </c>
      <c r="M24" s="57">
        <f t="shared" si="2"/>
        <v>0</v>
      </c>
      <c r="N24" s="57">
        <f t="shared" si="2"/>
        <v>213750</v>
      </c>
    </row>
    <row r="25" spans="1:14">
      <c r="A25" s="368">
        <v>2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</row>
    <row r="26" spans="1:14">
      <c r="A26" s="361" t="s">
        <v>10</v>
      </c>
      <c r="B26" s="362" t="s">
        <v>11</v>
      </c>
      <c r="C26" s="364" t="s">
        <v>12</v>
      </c>
      <c r="D26" s="358" t="s">
        <v>406</v>
      </c>
      <c r="E26" s="360" t="s">
        <v>407</v>
      </c>
      <c r="F26" s="360" t="s">
        <v>15</v>
      </c>
      <c r="G26" s="266" t="s">
        <v>16</v>
      </c>
      <c r="H26" s="369" t="s">
        <v>17</v>
      </c>
      <c r="I26" s="370"/>
      <c r="J26" s="338" t="s">
        <v>18</v>
      </c>
      <c r="K26" s="338"/>
      <c r="L26" s="338"/>
      <c r="M26" s="338"/>
      <c r="N26" s="267" t="s">
        <v>408</v>
      </c>
    </row>
    <row r="27" spans="1:14" ht="54">
      <c r="A27" s="359"/>
      <c r="B27" s="363"/>
      <c r="C27" s="359"/>
      <c r="D27" s="359"/>
      <c r="E27" s="359"/>
      <c r="F27" s="359"/>
      <c r="G27" s="268" t="s">
        <v>22</v>
      </c>
      <c r="H27" s="269" t="s">
        <v>23</v>
      </c>
      <c r="I27" s="270" t="s">
        <v>24</v>
      </c>
      <c r="J27" s="271" t="s">
        <v>25</v>
      </c>
      <c r="K27" s="320" t="s">
        <v>483</v>
      </c>
      <c r="L27" s="162" t="str">
        <f>L7</f>
        <v>เงินเดือนตกเบิก</v>
      </c>
      <c r="M27" s="273" t="str">
        <f>M7</f>
        <v>เงินเพิ่ม พชค.</v>
      </c>
      <c r="N27" s="274" t="s">
        <v>410</v>
      </c>
    </row>
    <row r="28" spans="1:14">
      <c r="A28" s="297"/>
      <c r="B28" s="298" t="s">
        <v>83</v>
      </c>
      <c r="C28" s="279"/>
      <c r="D28" s="277"/>
      <c r="E28" s="66">
        <f>SUM(E24)</f>
        <v>225000</v>
      </c>
      <c r="F28" s="301">
        <f>F24</f>
        <v>11250</v>
      </c>
      <c r="G28" s="302">
        <f>G24</f>
        <v>213750</v>
      </c>
      <c r="H28" s="31"/>
      <c r="I28" s="32"/>
      <c r="J28" s="277"/>
      <c r="K28" s="324">
        <f>K24</f>
        <v>0</v>
      </c>
      <c r="L28" s="51"/>
      <c r="M28" s="277"/>
      <c r="N28" s="303">
        <f>SUM(N24)</f>
        <v>213750</v>
      </c>
    </row>
    <row r="29" spans="1:14">
      <c r="A29" s="275">
        <v>16</v>
      </c>
      <c r="B29" s="325" t="s">
        <v>528</v>
      </c>
      <c r="C29" s="279" t="s">
        <v>529</v>
      </c>
      <c r="D29" s="78" t="s">
        <v>530</v>
      </c>
      <c r="E29" s="169">
        <v>15000</v>
      </c>
      <c r="F29" s="169">
        <v>750</v>
      </c>
      <c r="G29" s="245">
        <f t="shared" ref="G29:G38" si="3">E29-F29</f>
        <v>14250</v>
      </c>
      <c r="H29" s="169"/>
      <c r="I29" s="169"/>
      <c r="J29" s="245"/>
      <c r="K29" s="31"/>
      <c r="L29" s="51"/>
      <c r="M29" s="277"/>
      <c r="N29" s="326">
        <f t="shared" ref="N29:N38" si="4">G29</f>
        <v>14250</v>
      </c>
    </row>
    <row r="30" spans="1:14">
      <c r="A30" s="275">
        <v>17</v>
      </c>
      <c r="B30" s="325" t="s">
        <v>531</v>
      </c>
      <c r="C30" s="279" t="s">
        <v>532</v>
      </c>
      <c r="D30" s="78" t="s">
        <v>533</v>
      </c>
      <c r="E30" s="169">
        <v>15000</v>
      </c>
      <c r="F30" s="169">
        <v>750</v>
      </c>
      <c r="G30" s="245">
        <f t="shared" si="3"/>
        <v>14250</v>
      </c>
      <c r="H30" s="169"/>
      <c r="I30" s="169"/>
      <c r="J30" s="245"/>
      <c r="K30" s="31"/>
      <c r="L30" s="51"/>
      <c r="M30" s="277"/>
      <c r="N30" s="326">
        <f t="shared" si="4"/>
        <v>14250</v>
      </c>
    </row>
    <row r="31" spans="1:14">
      <c r="A31" s="275">
        <v>18</v>
      </c>
      <c r="B31" s="279" t="s">
        <v>534</v>
      </c>
      <c r="C31" s="279" t="s">
        <v>535</v>
      </c>
      <c r="D31" s="275" t="s">
        <v>536</v>
      </c>
      <c r="E31" s="169">
        <v>15000</v>
      </c>
      <c r="F31" s="169">
        <v>750</v>
      </c>
      <c r="G31" s="245">
        <f t="shared" si="3"/>
        <v>14250</v>
      </c>
      <c r="H31" s="169"/>
      <c r="I31" s="38"/>
      <c r="J31" s="38"/>
      <c r="K31" s="31"/>
      <c r="L31" s="169"/>
      <c r="M31" s="38"/>
      <c r="N31" s="326">
        <f t="shared" si="4"/>
        <v>14250</v>
      </c>
    </row>
    <row r="32" spans="1:14">
      <c r="A32" s="275">
        <v>19</v>
      </c>
      <c r="B32" s="279" t="s">
        <v>537</v>
      </c>
      <c r="C32" s="279" t="s">
        <v>538</v>
      </c>
      <c r="D32" s="322" t="s">
        <v>539</v>
      </c>
      <c r="E32" s="169">
        <v>15000</v>
      </c>
      <c r="F32" s="169">
        <v>750</v>
      </c>
      <c r="G32" s="245">
        <f t="shared" si="3"/>
        <v>14250</v>
      </c>
      <c r="H32" s="169"/>
      <c r="I32" s="38"/>
      <c r="J32" s="38"/>
      <c r="K32" s="31"/>
      <c r="L32" s="169"/>
      <c r="M32" s="38"/>
      <c r="N32" s="326">
        <f t="shared" si="4"/>
        <v>14250</v>
      </c>
    </row>
    <row r="33" spans="1:14">
      <c r="A33" s="275">
        <v>20</v>
      </c>
      <c r="B33" s="279" t="s">
        <v>540</v>
      </c>
      <c r="C33" s="279" t="s">
        <v>541</v>
      </c>
      <c r="D33" s="275" t="s">
        <v>542</v>
      </c>
      <c r="E33" s="169">
        <v>15000</v>
      </c>
      <c r="F33" s="169">
        <v>750</v>
      </c>
      <c r="G33" s="245">
        <f t="shared" si="3"/>
        <v>14250</v>
      </c>
      <c r="H33" s="169"/>
      <c r="I33" s="38"/>
      <c r="J33" s="38"/>
      <c r="K33" s="31"/>
      <c r="L33" s="169"/>
      <c r="M33" s="38"/>
      <c r="N33" s="326">
        <f t="shared" si="4"/>
        <v>14250</v>
      </c>
    </row>
    <row r="34" spans="1:14">
      <c r="A34" s="275">
        <v>21</v>
      </c>
      <c r="B34" s="327" t="s">
        <v>543</v>
      </c>
      <c r="C34" s="279" t="s">
        <v>544</v>
      </c>
      <c r="D34" s="78" t="s">
        <v>545</v>
      </c>
      <c r="E34" s="169">
        <v>15000</v>
      </c>
      <c r="F34" s="169">
        <v>750</v>
      </c>
      <c r="G34" s="245">
        <f t="shared" si="3"/>
        <v>14250</v>
      </c>
      <c r="H34" s="169"/>
      <c r="I34" s="38"/>
      <c r="J34" s="38"/>
      <c r="K34" s="31"/>
      <c r="L34" s="169"/>
      <c r="M34" s="38"/>
      <c r="N34" s="326">
        <f t="shared" si="4"/>
        <v>14250</v>
      </c>
    </row>
    <row r="35" spans="1:14">
      <c r="A35" s="275">
        <v>22</v>
      </c>
      <c r="B35" s="279" t="s">
        <v>546</v>
      </c>
      <c r="C35" s="279" t="s">
        <v>547</v>
      </c>
      <c r="D35" s="275" t="s">
        <v>548</v>
      </c>
      <c r="E35" s="169">
        <v>15000</v>
      </c>
      <c r="F35" s="169">
        <v>750</v>
      </c>
      <c r="G35" s="245">
        <f t="shared" si="3"/>
        <v>14250</v>
      </c>
      <c r="H35" s="169"/>
      <c r="I35" s="38"/>
      <c r="J35" s="38"/>
      <c r="K35" s="31"/>
      <c r="L35" s="169"/>
      <c r="M35" s="38"/>
      <c r="N35" s="326">
        <f t="shared" si="4"/>
        <v>14250</v>
      </c>
    </row>
    <row r="36" spans="1:14">
      <c r="A36" s="275">
        <v>23</v>
      </c>
      <c r="B36" s="282" t="s">
        <v>549</v>
      </c>
      <c r="C36" s="279" t="s">
        <v>550</v>
      </c>
      <c r="D36" s="275" t="s">
        <v>551</v>
      </c>
      <c r="E36" s="169">
        <v>15000</v>
      </c>
      <c r="F36" s="169">
        <v>750</v>
      </c>
      <c r="G36" s="245">
        <f t="shared" si="3"/>
        <v>14250</v>
      </c>
      <c r="H36" s="169"/>
      <c r="I36" s="38"/>
      <c r="J36" s="38"/>
      <c r="K36" s="31"/>
      <c r="L36" s="169"/>
      <c r="M36" s="38"/>
      <c r="N36" s="326">
        <f t="shared" si="4"/>
        <v>14250</v>
      </c>
    </row>
    <row r="37" spans="1:14">
      <c r="A37" s="275">
        <v>24</v>
      </c>
      <c r="B37" s="279" t="s">
        <v>552</v>
      </c>
      <c r="C37" s="279" t="s">
        <v>553</v>
      </c>
      <c r="D37" s="275" t="s">
        <v>554</v>
      </c>
      <c r="E37" s="169">
        <v>15000</v>
      </c>
      <c r="F37" s="169">
        <v>750</v>
      </c>
      <c r="G37" s="245">
        <f t="shared" si="3"/>
        <v>14250</v>
      </c>
      <c r="H37" s="169"/>
      <c r="I37" s="38"/>
      <c r="J37" s="38"/>
      <c r="K37" s="31"/>
      <c r="L37" s="169"/>
      <c r="M37" s="38"/>
      <c r="N37" s="326">
        <f t="shared" si="4"/>
        <v>14250</v>
      </c>
    </row>
    <row r="38" spans="1:14">
      <c r="A38" s="275">
        <v>25</v>
      </c>
      <c r="B38" s="279" t="s">
        <v>555</v>
      </c>
      <c r="C38" s="279" t="s">
        <v>556</v>
      </c>
      <c r="D38" s="275" t="s">
        <v>557</v>
      </c>
      <c r="E38" s="169">
        <v>15000</v>
      </c>
      <c r="F38" s="169">
        <v>750</v>
      </c>
      <c r="G38" s="245">
        <f t="shared" si="3"/>
        <v>14250</v>
      </c>
      <c r="H38" s="172"/>
      <c r="I38" s="43"/>
      <c r="J38" s="43"/>
      <c r="K38" s="172"/>
      <c r="L38" s="172"/>
      <c r="M38" s="43"/>
      <c r="N38" s="326">
        <f t="shared" si="4"/>
        <v>14250</v>
      </c>
    </row>
    <row r="39" spans="1:14">
      <c r="A39" s="275"/>
      <c r="B39" s="279"/>
      <c r="C39" s="279"/>
      <c r="D39" s="275"/>
      <c r="E39" s="169"/>
      <c r="F39" s="169"/>
      <c r="G39" s="245"/>
      <c r="H39" s="172"/>
      <c r="I39" s="43"/>
      <c r="J39" s="43"/>
      <c r="K39" s="172"/>
      <c r="L39" s="172"/>
      <c r="M39" s="43"/>
      <c r="N39" s="326"/>
    </row>
    <row r="40" spans="1:14" ht="23.25">
      <c r="A40" s="275"/>
      <c r="B40" s="328"/>
      <c r="C40" s="279"/>
      <c r="D40" s="329"/>
      <c r="E40" s="84"/>
      <c r="F40" s="85"/>
      <c r="G40" s="330"/>
      <c r="H40" s="31"/>
      <c r="I40" s="32"/>
      <c r="J40" s="277"/>
      <c r="K40" s="277"/>
      <c r="L40" s="51"/>
      <c r="M40" s="54"/>
      <c r="N40" s="331"/>
    </row>
    <row r="41" spans="1:14" ht="36.75" customHeight="1" thickBot="1">
      <c r="A41" s="305"/>
      <c r="B41" s="306" t="s">
        <v>129</v>
      </c>
      <c r="C41" s="307"/>
      <c r="D41" s="305"/>
      <c r="E41" s="183">
        <f t="shared" ref="E41:N41" si="5">SUM(E28:E40)</f>
        <v>375000</v>
      </c>
      <c r="F41" s="183">
        <f t="shared" si="5"/>
        <v>18750</v>
      </c>
      <c r="G41" s="183">
        <f t="shared" si="5"/>
        <v>356250</v>
      </c>
      <c r="H41" s="183">
        <f t="shared" si="5"/>
        <v>0</v>
      </c>
      <c r="I41" s="183">
        <f t="shared" si="5"/>
        <v>0</v>
      </c>
      <c r="J41" s="183">
        <f t="shared" si="5"/>
        <v>0</v>
      </c>
      <c r="K41" s="183">
        <f t="shared" si="5"/>
        <v>0</v>
      </c>
      <c r="L41" s="183">
        <f t="shared" si="5"/>
        <v>0</v>
      </c>
      <c r="M41" s="183">
        <f t="shared" si="5"/>
        <v>0</v>
      </c>
      <c r="N41" s="183">
        <f t="shared" si="5"/>
        <v>356250</v>
      </c>
    </row>
    <row r="42" spans="1:14" ht="41.25" customHeight="1" thickTop="1">
      <c r="A42" s="264" t="s">
        <v>130</v>
      </c>
      <c r="B42" s="254"/>
      <c r="C42" s="367" t="str">
        <f>BAHTTEXT(N41)</f>
        <v>สามแสนห้าหมื่นหกพันสองร้อยห้าสิบบาทถ้วน</v>
      </c>
      <c r="D42" s="367"/>
      <c r="E42" s="367"/>
      <c r="F42" s="367"/>
      <c r="G42" s="152" t="s">
        <v>132</v>
      </c>
      <c r="H42" s="262"/>
      <c r="I42" s="152"/>
      <c r="J42" s="254"/>
      <c r="K42" s="254"/>
      <c r="L42" s="158"/>
      <c r="M42" s="254"/>
      <c r="N42" s="308"/>
    </row>
    <row r="43" spans="1:14">
      <c r="A43" s="264" t="s">
        <v>133</v>
      </c>
      <c r="B43" s="254"/>
      <c r="C43" s="254"/>
      <c r="D43" s="254"/>
      <c r="E43" s="254"/>
      <c r="F43" s="254"/>
      <c r="G43" s="349" t="str">
        <f>J3</f>
        <v xml:space="preserve"> 25  กันยายน  2557</v>
      </c>
      <c r="H43" s="349"/>
      <c r="I43" s="349"/>
      <c r="J43" s="254"/>
      <c r="K43" s="309"/>
      <c r="L43" s="158"/>
      <c r="M43" s="254"/>
      <c r="N43" s="255"/>
    </row>
    <row r="44" spans="1:14">
      <c r="A44" s="264" t="s">
        <v>134</v>
      </c>
      <c r="B44" s="310">
        <f>N41</f>
        <v>356250</v>
      </c>
      <c r="C44" s="311" t="s">
        <v>135</v>
      </c>
      <c r="D44" s="349" t="str">
        <f>BAHTTEXT(B44)</f>
        <v>สามแสนห้าหมื่นหกพันสองร้อยห้าสิบบาทถ้วน</v>
      </c>
      <c r="E44" s="349"/>
      <c r="F44" s="349"/>
      <c r="G44" s="349"/>
      <c r="H44" s="349"/>
      <c r="I44" s="262" t="s">
        <v>132</v>
      </c>
      <c r="J44" s="262" t="s">
        <v>480</v>
      </c>
      <c r="K44" s="254"/>
      <c r="L44" s="158"/>
      <c r="M44" s="254"/>
      <c r="N44" s="255"/>
    </row>
    <row r="45" spans="1:14">
      <c r="A45" s="312" t="s">
        <v>137</v>
      </c>
      <c r="B45" s="313" t="str">
        <f>J3</f>
        <v xml:space="preserve"> 25  กันยายน  2557</v>
      </c>
      <c r="C45" s="254" t="s">
        <v>138</v>
      </c>
      <c r="D45" s="254"/>
      <c r="E45" s="254"/>
      <c r="F45" s="254"/>
      <c r="G45" s="254"/>
      <c r="H45" s="158"/>
      <c r="I45" s="152"/>
      <c r="J45" s="254"/>
      <c r="K45" s="254"/>
      <c r="L45" s="158"/>
      <c r="M45" s="254"/>
      <c r="N45" s="255"/>
    </row>
    <row r="46" spans="1:14">
      <c r="A46" s="254"/>
      <c r="B46" s="254"/>
      <c r="C46" s="254"/>
      <c r="D46" s="314"/>
      <c r="E46" s="254"/>
      <c r="F46" s="254"/>
      <c r="G46" s="254"/>
      <c r="H46" s="254" t="s">
        <v>139</v>
      </c>
      <c r="I46" s="152"/>
      <c r="J46" s="254"/>
      <c r="K46" s="254"/>
      <c r="L46" s="158"/>
      <c r="M46" s="254"/>
      <c r="N46" s="255"/>
    </row>
    <row r="47" spans="1:14">
      <c r="A47" s="254"/>
      <c r="B47" s="254"/>
      <c r="C47" s="254"/>
      <c r="D47" s="254"/>
      <c r="E47" s="254"/>
      <c r="F47" s="254"/>
      <c r="G47" s="254"/>
      <c r="H47" s="254" t="s">
        <v>140</v>
      </c>
      <c r="I47" s="152"/>
      <c r="J47" s="254"/>
      <c r="K47" s="254"/>
      <c r="L47" s="158"/>
      <c r="M47" s="254"/>
      <c r="N47" s="255"/>
    </row>
  </sheetData>
  <mergeCells count="20">
    <mergeCell ref="D6:D7"/>
    <mergeCell ref="E6:E7"/>
    <mergeCell ref="J6:M6"/>
    <mergeCell ref="A6:A7"/>
    <mergeCell ref="B6:B7"/>
    <mergeCell ref="C6:C7"/>
    <mergeCell ref="F6:F7"/>
    <mergeCell ref="H6:I6"/>
    <mergeCell ref="J26:M26"/>
    <mergeCell ref="C42:F42"/>
    <mergeCell ref="G43:I43"/>
    <mergeCell ref="D44:H44"/>
    <mergeCell ref="A25:N25"/>
    <mergeCell ref="A26:A27"/>
    <mergeCell ref="B26:B27"/>
    <mergeCell ref="C26:C27"/>
    <mergeCell ref="D26:D27"/>
    <mergeCell ref="E26:E27"/>
    <mergeCell ref="F26:F27"/>
    <mergeCell ref="H26:I26"/>
  </mergeCells>
  <pageMargins left="0.35" right="0.15" top="0.74803149606299213" bottom="0.5500000000000000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ครูพี่เลี้ยง</vt:lpstr>
      <vt:lpstr>นักการ</vt:lpstr>
      <vt:lpstr>นักก่ารภารโรง</vt:lpstr>
      <vt:lpstr>ธุรการรร.</vt:lpstr>
      <vt:lpstr>ครูยกระดับ</vt:lpstr>
      <vt:lpstr>ครูวิกฤติ</vt:lpstr>
    </vt:vector>
  </TitlesOfParts>
  <Company>DarkOS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DarkUser</cp:lastModifiedBy>
  <cp:lastPrinted>2014-10-02T03:36:11Z</cp:lastPrinted>
  <dcterms:created xsi:type="dcterms:W3CDTF">2014-09-21T07:00:19Z</dcterms:created>
  <dcterms:modified xsi:type="dcterms:W3CDTF">2014-10-06T07:37:40Z</dcterms:modified>
</cp:coreProperties>
</file>