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640" windowHeight="4590"/>
  </bookViews>
  <sheets>
    <sheet name="ค่าจ้างธุรการรร." sheetId="1" r:id="rId1"/>
    <sheet name="ครูวิกฤติ" sheetId="6" r:id="rId2"/>
    <sheet name="ค่าจ้างนักการ" sheetId="5" r:id="rId3"/>
    <sheet name="ค่าจ้างนักการฯ" sheetId="4" r:id="rId4"/>
    <sheet name="ค่าจ้างพี่เลี้ยงเด็ก" sheetId="2" r:id="rId5"/>
    <sheet name="จนท.สพป." sheetId="3" r:id="rId6"/>
  </sheets>
  <calcPr calcId="125725"/>
</workbook>
</file>

<file path=xl/calcChain.xml><?xml version="1.0" encoding="utf-8"?>
<calcChain xmlns="http://schemas.openxmlformats.org/spreadsheetml/2006/main">
  <c r="M20" i="3"/>
  <c r="L20"/>
  <c r="K20"/>
  <c r="J20"/>
  <c r="I20"/>
  <c r="H20"/>
  <c r="F20"/>
  <c r="E20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0" s="1"/>
  <c r="B50" i="2"/>
  <c r="G48"/>
  <c r="G34"/>
  <c r="N34" s="1"/>
  <c r="G33"/>
  <c r="N33" s="1"/>
  <c r="G32"/>
  <c r="N32" s="1"/>
  <c r="G31"/>
  <c r="N31" s="1"/>
  <c r="M29"/>
  <c r="M26"/>
  <c r="M46" s="1"/>
  <c r="L26"/>
  <c r="L46" s="1"/>
  <c r="K26"/>
  <c r="K46" s="1"/>
  <c r="J26"/>
  <c r="J46" s="1"/>
  <c r="I26"/>
  <c r="I46" s="1"/>
  <c r="H26"/>
  <c r="H46" s="1"/>
  <c r="F26"/>
  <c r="F30" s="1"/>
  <c r="F46" s="1"/>
  <c r="E26"/>
  <c r="E30" s="1"/>
  <c r="E46" s="1"/>
  <c r="G25"/>
  <c r="N25" s="1"/>
  <c r="G24"/>
  <c r="N24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6" s="1"/>
  <c r="N30" s="1"/>
  <c r="N46" s="1"/>
  <c r="M7"/>
  <c r="L7"/>
  <c r="L29" s="1"/>
  <c r="B47" i="4"/>
  <c r="G45"/>
  <c r="M43"/>
  <c r="L43"/>
  <c r="K43"/>
  <c r="J43"/>
  <c r="I43"/>
  <c r="H43"/>
  <c r="G30"/>
  <c r="N30" s="1"/>
  <c r="G29"/>
  <c r="N29" s="1"/>
  <c r="M24"/>
  <c r="L24"/>
  <c r="K24"/>
  <c r="J24"/>
  <c r="I24"/>
  <c r="H24"/>
  <c r="F24"/>
  <c r="F28" s="1"/>
  <c r="F43" s="1"/>
  <c r="E24"/>
  <c r="E28" s="1"/>
  <c r="E43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4" s="1"/>
  <c r="N28" s="1"/>
  <c r="N43" s="1"/>
  <c r="M7"/>
  <c r="M27" s="1"/>
  <c r="L7"/>
  <c r="L27" s="1"/>
  <c r="B50" i="5"/>
  <c r="G48"/>
  <c r="G45"/>
  <c r="N45" s="1"/>
  <c r="G44"/>
  <c r="N44" s="1"/>
  <c r="G43"/>
  <c r="N43" s="1"/>
  <c r="G42"/>
  <c r="N42" s="1"/>
  <c r="G41"/>
  <c r="N41" s="1"/>
  <c r="G40"/>
  <c r="N40" s="1"/>
  <c r="G39"/>
  <c r="N39" s="1"/>
  <c r="G38"/>
  <c r="N38" s="1"/>
  <c r="G37"/>
  <c r="N37" s="1"/>
  <c r="G36"/>
  <c r="N36" s="1"/>
  <c r="G35"/>
  <c r="N35" s="1"/>
  <c r="G34"/>
  <c r="N34" s="1"/>
  <c r="G33"/>
  <c r="N33" s="1"/>
  <c r="G32"/>
  <c r="N32" s="1"/>
  <c r="G31"/>
  <c r="N31" s="1"/>
  <c r="M29"/>
  <c r="L29"/>
  <c r="M26"/>
  <c r="M46" s="1"/>
  <c r="L26"/>
  <c r="L46" s="1"/>
  <c r="K26"/>
  <c r="K46" s="1"/>
  <c r="J26"/>
  <c r="J46" s="1"/>
  <c r="I26"/>
  <c r="I46" s="1"/>
  <c r="H26"/>
  <c r="H46" s="1"/>
  <c r="F26"/>
  <c r="F30" s="1"/>
  <c r="F46" s="1"/>
  <c r="E26"/>
  <c r="E30" s="1"/>
  <c r="E46" s="1"/>
  <c r="G25"/>
  <c r="N25" s="1"/>
  <c r="G24"/>
  <c r="N24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N26" s="1"/>
  <c r="N30" s="1"/>
  <c r="N46" s="1"/>
  <c r="B23" i="3" l="1"/>
  <c r="D23" s="1"/>
  <c r="C21"/>
  <c r="G20"/>
  <c r="B49" i="2"/>
  <c r="D49" s="1"/>
  <c r="C47"/>
  <c r="G26"/>
  <c r="G30" s="1"/>
  <c r="G46" s="1"/>
  <c r="B46" i="4"/>
  <c r="D46" s="1"/>
  <c r="C44"/>
  <c r="G24"/>
  <c r="G28" s="1"/>
  <c r="G43" s="1"/>
  <c r="B49" i="5"/>
  <c r="D49" s="1"/>
  <c r="C47"/>
  <c r="G26"/>
  <c r="G30" s="1"/>
  <c r="G46" s="1"/>
  <c r="I30"/>
  <c r="K30"/>
  <c r="M30"/>
  <c r="H30"/>
  <c r="J30"/>
  <c r="L30"/>
</calcChain>
</file>

<file path=xl/sharedStrings.xml><?xml version="1.0" encoding="utf-8"?>
<sst xmlns="http://schemas.openxmlformats.org/spreadsheetml/2006/main" count="910" uniqueCount="494">
  <si>
    <t>หลักฐานการโอนเงินเข้าบัญชีเงินฝากของเจ้าหน้าที่ธุรการโรงเรียน</t>
  </si>
  <si>
    <t>ถึง ธนาคารกรุงไทย จำกัด (มหาชน) สาขาพนมสารคาม</t>
  </si>
  <si>
    <t>ขอส่งเช็คเพื่อโอนเงินเข้าบัญชีเงินฝากของข้าราชการและลูกจ้างประจำสังกัดสำนักงานเขตพื้นที่การศึกษาประถมศึกษาฉะเชิงเทรา เขต 2</t>
  </si>
  <si>
    <t>จากส่วนราชการ สำนักงานเขตพื้นที่การศึกษาประถมศึกษาฉะเชิงเทรา เขต 2</t>
  </si>
  <si>
    <t>เช็คธนาคารกรุงไทย จำกัด  เลขที่……….…………....…</t>
  </si>
  <si>
    <t xml:space="preserve"> 25  พฤศจิกายน  2557</t>
  </si>
  <si>
    <t>อำเภอพนมสารคาม   จังหวัดฉะเชิงเทรา</t>
  </si>
  <si>
    <t>ประจำเดือน</t>
  </si>
  <si>
    <t xml:space="preserve"> ตุลาคม - พฤศจิกายน</t>
  </si>
  <si>
    <t>ตามรายละเอียด  ดังนี้</t>
  </si>
  <si>
    <t>กลุ่มที่</t>
  </si>
  <si>
    <t>ชื่อ - นามสกุล</t>
  </si>
  <si>
    <t>สังกัดโรงเรียน</t>
  </si>
  <si>
    <t>เลขที่บัญชี            เงินฝาก</t>
  </si>
  <si>
    <t>ขั้นหรืออัตรา           ค่าจ้าง</t>
  </si>
  <si>
    <t>ประกันสังคม</t>
  </si>
  <si>
    <t>เงินเดือน/ค่าจ้าง</t>
  </si>
  <si>
    <t xml:space="preserve">         เงินเพิ่มพิเศษ</t>
  </si>
  <si>
    <t>เงินอื่นที่จ่ายควบ</t>
  </si>
  <si>
    <t>จำนวนเงินที่</t>
  </si>
  <si>
    <t>หลังหักประกันสังคม</t>
  </si>
  <si>
    <t>ค่ารักษาฯ</t>
  </si>
  <si>
    <t>เล่าเรียน</t>
  </si>
  <si>
    <t>ค่าตอบแทน 1-7/ลูกจ้าง</t>
  </si>
  <si>
    <t>คืนเงินประกันสังคม ม.ค.2556</t>
  </si>
  <si>
    <t>เงินเดือนตกเบิก</t>
  </si>
  <si>
    <t>เงินเพิ่ม พชค.</t>
  </si>
  <si>
    <t>ขอเข้าธนาคาร</t>
  </si>
  <si>
    <t>สำนักงานเขตพื้นที่การศึกษาประถมศึกษาฉะเชิงเทรา เขต 2</t>
  </si>
  <si>
    <t>นางสาวสวนีย์   แก้วเข้ม</t>
  </si>
  <si>
    <t>สพป.ฉะเชิงเทรา เขต 2</t>
  </si>
  <si>
    <t>201-0-15638-2</t>
  </si>
  <si>
    <t>นายสงกรานต์  ผาสุข</t>
  </si>
  <si>
    <t>203-0-25063-5</t>
  </si>
  <si>
    <t>นางสาวนริศรา วิจิตราพันธ์</t>
  </si>
  <si>
    <t>203-0-18813-1</t>
  </si>
  <si>
    <t>นางสาวกฤติญา  แซ่เจ็ง</t>
  </si>
  <si>
    <t>203-0-31592-3</t>
  </si>
  <si>
    <t>นางจำเรียง เกตุวิมล</t>
  </si>
  <si>
    <t>203-0-00931-8</t>
  </si>
  <si>
    <t>นางรัตนาภรณ์  จำเริญดี</t>
  </si>
  <si>
    <t>229-0-12296-3</t>
  </si>
  <si>
    <t>นางสาวศศิกันยา  นพสมบูรณ์</t>
  </si>
  <si>
    <t>203-0-33162-7</t>
  </si>
  <si>
    <t>นางสาวยุวดี กัณหา</t>
  </si>
  <si>
    <t>203-0-18818-2</t>
  </si>
  <si>
    <t>นางสาวพิฐชญาณ์  วิจิตราพันธ์</t>
  </si>
  <si>
    <t>238-0-23573-2</t>
  </si>
  <si>
    <t>นางฉวีวรรณ  ดิษริยะกุล</t>
  </si>
  <si>
    <t>238-0-31257-5</t>
  </si>
  <si>
    <t>นางสาวกนกวรรณ  เอี่ยมสุโร</t>
  </si>
  <si>
    <t>222-0-16186-2</t>
  </si>
  <si>
    <t>นายพัฒน์รพี  เสนีรัตน์</t>
  </si>
  <si>
    <t>222-0-14885-8</t>
  </si>
  <si>
    <t>นางสาวสดใส  แก้วเข้ม</t>
  </si>
  <si>
    <t>201-0-04733-8</t>
  </si>
  <si>
    <t>นางธัญญากร  เนียมสอาด</t>
  </si>
  <si>
    <t>203-0-18817-4</t>
  </si>
  <si>
    <t>นางสาวเกศริน เข็มเจริญ</t>
  </si>
  <si>
    <t>203-0-18754-2</t>
  </si>
  <si>
    <t>นางสาวศศิธร ใจหาญ</t>
  </si>
  <si>
    <t>203-0-18784-4</t>
  </si>
  <si>
    <t>นายสิทธิชัย  ไชยโคตร</t>
  </si>
  <si>
    <t>203-0-26791-0</t>
  </si>
  <si>
    <t>ยอดยกไป</t>
  </si>
  <si>
    <t>ลำดับที่</t>
  </si>
  <si>
    <t>ยอดยกมา</t>
  </si>
  <si>
    <t>นางศิวพร อนุศิริ</t>
  </si>
  <si>
    <t>203-0-00450-2</t>
  </si>
  <si>
    <t>นางสาวจิรารัตน์ นนทเกษม</t>
  </si>
  <si>
    <t>203-0-21794-8</t>
  </si>
  <si>
    <t>นางสาวหทัย  แต้นุกูล</t>
  </si>
  <si>
    <t>203-0-27374-0</t>
  </si>
  <si>
    <t>นางสาวกิ่งแก้ว  นพโสภณ</t>
  </si>
  <si>
    <t>203-0-12581-4</t>
  </si>
  <si>
    <t>นางสาวสีดา นาโพตอง</t>
  </si>
  <si>
    <t>238-0-35146-5</t>
  </si>
  <si>
    <t>นายกายกานต์ แก้วคำ</t>
  </si>
  <si>
    <t>203-0-18820-4</t>
  </si>
  <si>
    <t>นางสาววรวรรณ  กันมณี</t>
  </si>
  <si>
    <t>238-1-28325-0</t>
  </si>
  <si>
    <t>นางสาวเพชร  หอมนวล</t>
  </si>
  <si>
    <t>203-0-24320-5</t>
  </si>
  <si>
    <t>นางสาวสุธามาศ  นีระนิตย์</t>
  </si>
  <si>
    <t>203-0-24324-8</t>
  </si>
  <si>
    <t>นางสาวขวัญใจ ศักดิ์ศรี</t>
  </si>
  <si>
    <t>238-0-02146-5</t>
  </si>
  <si>
    <t>นางสุปรียา  สาธุชาติ</t>
  </si>
  <si>
    <t>238-1-26719-0</t>
  </si>
  <si>
    <t>นางสาวกุลนันท์  ยังคง</t>
  </si>
  <si>
    <t>201-0-15300-6</t>
  </si>
  <si>
    <t>นางสาวเจริญขวัญ ประมงคล</t>
  </si>
  <si>
    <t>222-0-08726-3</t>
  </si>
  <si>
    <t>นางสาวนภาพรรณ ศักดิ์สกุล</t>
  </si>
  <si>
    <t>775-0-05241-0</t>
  </si>
  <si>
    <t>นางสาวนภาพร  ตุ้มสังข์ทอง</t>
  </si>
  <si>
    <t>238-0-33687-3</t>
  </si>
  <si>
    <t>นางสาวเสาวลักษณ์  วิบูลย์เลิศ</t>
  </si>
  <si>
    <t>775-0-19561-0</t>
  </si>
  <si>
    <t>นางสาวอัญชลี  หมอยาไทย</t>
  </si>
  <si>
    <t>238-0-28528-4</t>
  </si>
  <si>
    <t>นางสาวเขมิกา เตียงกูล</t>
  </si>
  <si>
    <t>775-0-05339-5</t>
  </si>
  <si>
    <t>นางสาวสิรกมล  ศรีมุณี</t>
  </si>
  <si>
    <t>203-0-29488-8</t>
  </si>
  <si>
    <t>นางสาวศุภกานต์  นนทิจันทร์</t>
  </si>
  <si>
    <t>238-0-25824-4</t>
  </si>
  <si>
    <t>นางสาวสุวินชา  ไลไธสง</t>
  </si>
  <si>
    <t>203-0-26754-6</t>
  </si>
  <si>
    <t>นางนุชริน  โตหยวก</t>
  </si>
  <si>
    <t>203-0-33053-1</t>
  </si>
  <si>
    <t>นางสิริกร  จั่วจันทึก</t>
  </si>
  <si>
    <t>203-0-24348-5</t>
  </si>
  <si>
    <t>นางสาวอัญชลี  แจ้งอรุณ</t>
  </si>
  <si>
    <t>238-0-24347-6</t>
  </si>
  <si>
    <t>นายรัฐภูมิ  เข็มขัด</t>
  </si>
  <si>
    <t>203-0-28079-8</t>
  </si>
  <si>
    <t>นางสาวนันภัส  เพ็ดตะกั่ว</t>
  </si>
  <si>
    <t>238-0-31980-4</t>
  </si>
  <si>
    <t>นางสาวธาราทิพย์  ถาวร</t>
  </si>
  <si>
    <t>238-0-15495-3</t>
  </si>
  <si>
    <t>นางสาวไพรินทร์  คชเสน</t>
  </si>
  <si>
    <t>203-0-33049-3</t>
  </si>
  <si>
    <t>นางสาวคุณัญญา  เจริญดี</t>
  </si>
  <si>
    <t>203-0-31128-6</t>
  </si>
  <si>
    <t>นางสาวชุตินันท์  ศิลารักษ์</t>
  </si>
  <si>
    <t>203-0-19193-0</t>
  </si>
  <si>
    <t>นางสาวพิราวรรณ กิมะพันธุ์</t>
  </si>
  <si>
    <t>203-0-20619-9</t>
  </si>
  <si>
    <t>นางสาวกรรณิการ์  ถนัดจินดารัตน์</t>
  </si>
  <si>
    <t>203-0-18692-9</t>
  </si>
  <si>
    <t>นางสาววรางค์ศิริ  แสงพา</t>
  </si>
  <si>
    <t>203-0-08434-4</t>
  </si>
  <si>
    <t>นางสาววรรณา โพธิ์ศรี</t>
  </si>
  <si>
    <t>775-0-05089-2</t>
  </si>
  <si>
    <t>นางสาวอุษา โมหา</t>
  </si>
  <si>
    <t>238-0-17368-0</t>
  </si>
  <si>
    <t>นางสาวจิราภา บุญล้อม</t>
  </si>
  <si>
    <t>238-0-17342-7</t>
  </si>
  <si>
    <t>นางสาวสุภัค ใหม่บุตรดา</t>
  </si>
  <si>
    <t>238-1-01786-0</t>
  </si>
  <si>
    <t>นางสาวพานทอง กระจะชาติ</t>
  </si>
  <si>
    <t>238-0-17360-5</t>
  </si>
  <si>
    <t>นางเสาร์ วงษ์พิทักษ์</t>
  </si>
  <si>
    <t>238-0-17362-1</t>
  </si>
  <si>
    <t>นางชนาภา  วงษ์เล็ก</t>
  </si>
  <si>
    <t>229-0-07251-6</t>
  </si>
  <si>
    <t>นางสาวสุชิรา สุณาวงค์</t>
  </si>
  <si>
    <t>203-0-18837-9</t>
  </si>
  <si>
    <t>นายศุภกิจ วิเชียร</t>
  </si>
  <si>
    <t>238-0-17534-9</t>
  </si>
  <si>
    <t>นางสาวรวีภัทร์  พลมั่น</t>
  </si>
  <si>
    <t>203-0-09429-3</t>
  </si>
  <si>
    <t>นางสาวปาริชาติ ทัดดอกไม้</t>
  </si>
  <si>
    <t>203-0-18748-8</t>
  </si>
  <si>
    <t>นางสาววิภาวรรณ  เพ็ชรสินธพ</t>
  </si>
  <si>
    <t>203-0-28930-2</t>
  </si>
  <si>
    <t>นางสาวพรชุลี   นันทวิสิทธิ์</t>
  </si>
  <si>
    <t>203-0-34089-8</t>
  </si>
  <si>
    <t>นางสาวรัถณา แสงสมบูรณ์</t>
  </si>
  <si>
    <t>775-0-05243-7</t>
  </si>
  <si>
    <t>รวมทั้งสิ้น</t>
  </si>
  <si>
    <t>จำนวนเงิน (ตัวอักษร)                      (</t>
  </si>
  <si>
    <t>หนึ่งล้านแปดแสนสองหมื่นสี่พันบาทถ้วน</t>
  </si>
  <si>
    <t xml:space="preserve"> )</t>
  </si>
  <si>
    <t xml:space="preserve">ธนาคารกรุงไทย จำกัด (มหาชน) ได้รับเงินจากเช็คธนาคารกรุงไทย สาขาพนมสารคาม เลขที่ …………ลงวันที่ </t>
  </si>
  <si>
    <t>จำนวน</t>
  </si>
  <si>
    <t>บาท                         (</t>
  </si>
  <si>
    <t>เพื่อเครดิตบัญชีเงินฝากธนาคารของลูกจ้างชั่วครายรายเดือน</t>
  </si>
  <si>
    <t>ในวันที่</t>
  </si>
  <si>
    <t>(เว้นทำการสุดท้ายของธนาคารในเดือนนี้) ตามรายละเอียดข้างบนนี้เรียบร้อยแล้ว</t>
  </si>
  <si>
    <t>ลงชื่อ……………………………………………</t>
  </si>
  <si>
    <t>ตำแหน่ง………………………………………..</t>
  </si>
  <si>
    <t>หลักฐานการโอนเงินเข้าบัญชีเงินฝากของลูกจ้างชั่วคราวรายเดือน</t>
  </si>
  <si>
    <t>ลงวันที่</t>
  </si>
  <si>
    <t xml:space="preserve"> พฤศจิกายน</t>
  </si>
  <si>
    <t>ค่าเช่าบ้าน</t>
  </si>
  <si>
    <t>นางสาววรันธร  ชูโชคเทียนกุล</t>
  </si>
  <si>
    <t>203-0-29464-0</t>
  </si>
  <si>
    <t>นางสาวปาริฉัตร  กิมสือ</t>
  </si>
  <si>
    <t>238-0-03728-0</t>
  </si>
  <si>
    <t>นายณพงศ์  วรรณพิรุณ</t>
  </si>
  <si>
    <t>203-0-18756-9</t>
  </si>
  <si>
    <t>นางสาวมุจลินท์  ชำนาญช่าง</t>
  </si>
  <si>
    <t>203-0-25773-7</t>
  </si>
  <si>
    <t>นางสาวนีรนุช  อุ่นแก้ว</t>
  </si>
  <si>
    <t>238-0-25094-4</t>
  </si>
  <si>
    <t>นางสาวปัทมา  กุลบุตร์</t>
  </si>
  <si>
    <t>203-0-05419-4</t>
  </si>
  <si>
    <t>นางสาวจารุณี  รักษาทรัพย์</t>
  </si>
  <si>
    <t>203-0-24100-8</t>
  </si>
  <si>
    <t>นางสาวอารยา  นันทวิชิต</t>
  </si>
  <si>
    <t>203-0-29445-4</t>
  </si>
  <si>
    <t>นางสาวกนกพร  วรรณสูญ</t>
  </si>
  <si>
    <t>203-0-32450-7</t>
  </si>
  <si>
    <t>บาท                       (</t>
  </si>
  <si>
    <t xml:space="preserve">    )</t>
  </si>
  <si>
    <t>หลักฐานการโอนเงินเข้าบัญชีเงินฝากของลูกจ้างชั่วคราวรายเดือนครูขาดแคลนแก้วิกฤต</t>
  </si>
  <si>
    <t>นางสาวอุรุสุชาดา มณีโชติ</t>
  </si>
  <si>
    <t>ร.ร.วัดบางกระเจ็ด</t>
  </si>
  <si>
    <t>775-0-04978-9</t>
  </si>
  <si>
    <t>นายราชันย์  เรือนอินทร์</t>
  </si>
  <si>
    <t>ร.ร.บ้านทุ่งส่าย</t>
  </si>
  <si>
    <t>238-0-25901-1</t>
  </si>
  <si>
    <t>นางสาวพรทิพย์  ปินะเต</t>
  </si>
  <si>
    <t>ร.ร.บ้านอ่างเสือดำ</t>
  </si>
  <si>
    <t>238-0-33271-1</t>
  </si>
  <si>
    <t>นายวีระศักดิ์  กตะศิลา</t>
  </si>
  <si>
    <t>บ้านหนองปลาซิว</t>
  </si>
  <si>
    <t>238-0-33198-7</t>
  </si>
  <si>
    <t>นางสาวแก้วมณี  คล้ายสุวรรณ</t>
  </si>
  <si>
    <t>ร.ร.บ้านท่าคาน</t>
  </si>
  <si>
    <t>222-1-10960-0</t>
  </si>
  <si>
    <t>นางสาวปาณิศรา วงษ์ไกร</t>
  </si>
  <si>
    <t>ร.ร.บ้านชำขวาง</t>
  </si>
  <si>
    <t>203-0-21576-7</t>
  </si>
  <si>
    <t>นางสาวกัลยา  สีลำเนา</t>
  </si>
  <si>
    <t>ร.ร.วัดแหลมเขาจันทร์</t>
  </si>
  <si>
    <t>238-0-33246-0</t>
  </si>
  <si>
    <t>นางสาวลัดดา  วิลาราช</t>
  </si>
  <si>
    <t>ร.ร.ไพบูลย์ประชานุกูล</t>
  </si>
  <si>
    <t>203-1-33151-5</t>
  </si>
  <si>
    <t>นางธิดารัตน์  นพโสภณ</t>
  </si>
  <si>
    <t>ร.ร.วัดสระสองตอน</t>
  </si>
  <si>
    <t>203-1-61224-7</t>
  </si>
  <si>
    <t>นางสาวสุพรรณนี  แสงอภัย</t>
  </si>
  <si>
    <t>ร.ร.บ้านปรือวาย</t>
  </si>
  <si>
    <t>203-0-27211-6</t>
  </si>
  <si>
    <t>นางวราภรณ์  นัยเนตร</t>
  </si>
  <si>
    <t>ร.ร.วัดหนองแหน</t>
  </si>
  <si>
    <t>203-0-12067-7</t>
  </si>
  <si>
    <t>นางสาวปราณี ถนัดจินดารัตน์</t>
  </si>
  <si>
    <t>ร.ร.วัดลำมหาชัย</t>
  </si>
  <si>
    <t>203-0-11612-2</t>
  </si>
  <si>
    <t>นางสาวอ้อมใจ ม่วงขาว</t>
  </si>
  <si>
    <t>ร.ร.วัดบ้านซ่อง</t>
  </si>
  <si>
    <t>203-0-14588-2</t>
  </si>
  <si>
    <t>นางสาวรัศมี  จุลพน</t>
  </si>
  <si>
    <t>ร.ร.บ้านท่าซุง</t>
  </si>
  <si>
    <t>269-0-03061-6</t>
  </si>
  <si>
    <t>นายท๊อป  ยอดสิงห์</t>
  </si>
  <si>
    <t>ร.ร.บ้านท่ากระดาน</t>
  </si>
  <si>
    <t>238-0-22095-6</t>
  </si>
  <si>
    <t>นางสาวลักขณา  ท้วมพงษ์</t>
  </si>
  <si>
    <t>ร.ร.บ้านแปลงไผ่-ขุนคลัง</t>
  </si>
  <si>
    <t>238-0-35467-7</t>
  </si>
  <si>
    <t>นางสาวปณิตา  กุลไชย</t>
  </si>
  <si>
    <t>ร.ร.บ้านคลองยายสร้อย</t>
  </si>
  <si>
    <t>238-0-33228-2</t>
  </si>
  <si>
    <t>นางสาวศิริพร  ตะเพียนทอง</t>
  </si>
  <si>
    <t>ร.ร.บ้านลาดกระทิง</t>
  </si>
  <si>
    <t>238-0-25917-8</t>
  </si>
  <si>
    <t>นายภาสกร บัวบรรจง</t>
  </si>
  <si>
    <t>ร.ร.บ้านท่าเลียบ</t>
  </si>
  <si>
    <t>238-0-21981-8</t>
  </si>
  <si>
    <t>นางสาวศศมน  ก่อเกียรติขจร</t>
  </si>
  <si>
    <t>ร.ร.บ้านโป่งเจริญ</t>
  </si>
  <si>
    <t>238-0-17340-0</t>
  </si>
  <si>
    <t>นายอนุชา  ไอยรา</t>
  </si>
  <si>
    <t>ร.ร.บ้านสุ่งเจริญ</t>
  </si>
  <si>
    <t>269-0-05272-5</t>
  </si>
  <si>
    <t>นางอนัฐดา  พริกเทศ</t>
  </si>
  <si>
    <t>ร.ร.บ้านท่าทองดำ</t>
  </si>
  <si>
    <t>238-0-21514-6</t>
  </si>
  <si>
    <t>นายสุวิทย์   ซือมงกง</t>
  </si>
  <si>
    <t>ร.ร.บ้านหนองสทิต</t>
  </si>
  <si>
    <t>222-0-08475-2</t>
  </si>
  <si>
    <t>นางสุนิสาห์  ประแดงสงค์</t>
  </si>
  <si>
    <t>ร.ร.ไม้แก้วประชานุเคราะห์</t>
  </si>
  <si>
    <t>222-0-09445-6</t>
  </si>
  <si>
    <t>นางสาวเสาวลักษณ์  เลิศงามดี</t>
  </si>
  <si>
    <t>ร.ร.บ้านหนองปลาไหลฯ</t>
  </si>
  <si>
    <t>203-0-21026-9</t>
  </si>
  <si>
    <t>นายวัฒนพงศ์  พยัคเกษมโสภณ</t>
  </si>
  <si>
    <t>ร.ร.วัดไผ่แก้ว</t>
  </si>
  <si>
    <t>238-1-35435-2</t>
  </si>
  <si>
    <t>เจ็ดแสนสี่หมื่นหนึ่งพันบาทถ้วน</t>
  </si>
  <si>
    <t>หลักฐานการโอนเงินเข้าบัญชีเงินฝากของลูกจ้างชั่วคราวรายเดือน (บุคลากรปฏิบัติงานนักการภารโรง)</t>
  </si>
  <si>
    <t>25  พฤศจิกายน  2557</t>
  </si>
  <si>
    <t>พฤศจิกายน</t>
  </si>
  <si>
    <t xml:space="preserve">เลขที่บัญชี           </t>
  </si>
  <si>
    <t xml:space="preserve">ขั้นหรืออัตรา             </t>
  </si>
  <si>
    <t>จำนวนเงิน</t>
  </si>
  <si>
    <t>เงินฝาก</t>
  </si>
  <si>
    <t>ค่าจ้าง</t>
  </si>
  <si>
    <t>คืนเงินประกันสังคม</t>
  </si>
  <si>
    <t>ที่ขอเข้าธนาคาร</t>
  </si>
  <si>
    <t>นายอภิวัติ  คำศรี</t>
  </si>
  <si>
    <t>ร.ร.บ้านกระบกเตี้ย</t>
  </si>
  <si>
    <t>238-0-35629-7</t>
  </si>
  <si>
    <t>นางสาวอุไรวรรณ์  คำขะ</t>
  </si>
  <si>
    <t xml:space="preserve">ร.ร.บ้านอ่างทอง </t>
  </si>
  <si>
    <t>238-0-31704-6</t>
  </si>
  <si>
    <t>นางนิภา  พิลาบุตร</t>
  </si>
  <si>
    <t xml:space="preserve">ร.ร.บ้านโป่งตาสา </t>
  </si>
  <si>
    <t>238-0-31930-8</t>
  </si>
  <si>
    <t>นางสาวเจริญ  คล้ายสุวรรณ</t>
  </si>
  <si>
    <t xml:space="preserve">ร.ร.วัดดอนขี้เหล็ก </t>
  </si>
  <si>
    <t>203-0-29108-0</t>
  </si>
  <si>
    <t>นายสาคร  วงค์ษา</t>
  </si>
  <si>
    <t xml:space="preserve">ร.ร.วัดหนองบัว </t>
  </si>
  <si>
    <t>203-0-34036-7</t>
  </si>
  <si>
    <t>นางสาวนิภา  นาคราช</t>
  </si>
  <si>
    <t>ร.ร.วัดท่าเกวียน</t>
  </si>
  <si>
    <t>203-0-20954-6</t>
  </si>
  <si>
    <t>นายจักรกริช  วงศ์ไกร</t>
  </si>
  <si>
    <t xml:space="preserve">ร.ร.บ้านหนองหว้า </t>
  </si>
  <si>
    <t>203-0-31144-8</t>
  </si>
  <si>
    <t>นายวิลาศ  บุญมี</t>
  </si>
  <si>
    <t>ร.ร.วัดหนองเสือ</t>
  </si>
  <si>
    <t>203-0-23696-9</t>
  </si>
  <si>
    <t>นายศิริ  ประดับ</t>
  </si>
  <si>
    <t xml:space="preserve">ร.ร.วัดหนองแหน </t>
  </si>
  <si>
    <t>203-0-20788-8</t>
  </si>
  <si>
    <t>นายพสธร  จรัสวงษ์</t>
  </si>
  <si>
    <t xml:space="preserve">ร.ร.วัดดอนทอง </t>
  </si>
  <si>
    <t>203-0-04877-1</t>
  </si>
  <si>
    <t>นายปราโมทย์  มนทบ</t>
  </si>
  <si>
    <t xml:space="preserve">ร.ร.บ้านชำขวาง </t>
  </si>
  <si>
    <t>203-0-17595-1</t>
  </si>
  <si>
    <t>นางอรษา  เกตุกูล</t>
  </si>
  <si>
    <t xml:space="preserve">ร.ร.วัดแหลมไผ่ศรี </t>
  </si>
  <si>
    <t>203-0-32767-0</t>
  </si>
  <si>
    <t>นางศิวพร  จันทนา</t>
  </si>
  <si>
    <t>ร.ร.วัดเกาะแก้วสุวรรณาราม</t>
  </si>
  <si>
    <t>203-0-20898-1</t>
  </si>
  <si>
    <t>นายสุวัฒน์  แหยมศิริ</t>
  </si>
  <si>
    <t>ร.ร.วัดหัวสวน</t>
  </si>
  <si>
    <t>222-0-15111-5</t>
  </si>
  <si>
    <t>นางทองอินทร์  กรมถิน</t>
  </si>
  <si>
    <t xml:space="preserve">ร.ร.วัดหัวไทร </t>
  </si>
  <si>
    <t>222-0-15553-6</t>
  </si>
  <si>
    <t>นางสาวมยุรี  รัศมี</t>
  </si>
  <si>
    <t xml:space="preserve">ร.ร.วัดบางกระดาน </t>
  </si>
  <si>
    <t>222-0-12785-0</t>
  </si>
  <si>
    <t>นางนวล  แตงอ่อน</t>
  </si>
  <si>
    <t>ร.ร.วัดสามแยก</t>
  </si>
  <si>
    <t>222-1-15288-3</t>
  </si>
  <si>
    <t>นายบรรเทิง  ศรีสุวรรณ์</t>
  </si>
  <si>
    <t xml:space="preserve">ร.ร.วัดอ่าวช้างไล่ </t>
  </si>
  <si>
    <t>222-0-09407-3</t>
  </si>
  <si>
    <t>นางยินดี  บุตรโคตร</t>
  </si>
  <si>
    <t xml:space="preserve">ร.ร.วัดสวรรค์นิมิต </t>
  </si>
  <si>
    <t>222-0-11053-2</t>
  </si>
  <si>
    <t>นางเบญระวี  สันติถวิล</t>
  </si>
  <si>
    <t>ร.ร.บ้านหนองน้ำขาวฯ</t>
  </si>
  <si>
    <t>229-0-18755-0</t>
  </si>
  <si>
    <t>นางพเยาว์  โท้เป๋า</t>
  </si>
  <si>
    <t xml:space="preserve">ร.ร.วัดสามร่ม </t>
  </si>
  <si>
    <t>775-0-13537-5</t>
  </si>
  <si>
    <t>นางสาวพิศมัย  วงศ์ทองนิล</t>
  </si>
  <si>
    <t>ร.ร.โสภณประชาเทวารุทฯ</t>
  </si>
  <si>
    <t>775-0-11273-1</t>
  </si>
  <si>
    <t>นายทองม้วน  สมนาค</t>
  </si>
  <si>
    <t xml:space="preserve">ร.ร.บ้านหนองประโยชน์ </t>
  </si>
  <si>
    <t>238-0-20185-4</t>
  </si>
  <si>
    <t>นายสุกฤษฏิ์  ศรีสุข</t>
  </si>
  <si>
    <t xml:space="preserve">ร.ร.วัดเทพพนาราม </t>
  </si>
  <si>
    <t>238-0-24220-8</t>
  </si>
  <si>
    <t>นายเสฏฐวุฒิ  ขันธกรรม</t>
  </si>
  <si>
    <t>238-0-30013-5</t>
  </si>
  <si>
    <t>นายวิรัช  ศวรเลิศ</t>
  </si>
  <si>
    <t xml:space="preserve">ร.ร.วัดแสนภุมราวาส </t>
  </si>
  <si>
    <t>203-0-20905-8</t>
  </si>
  <si>
    <t>นายศุกร์  อุทิศ</t>
  </si>
  <si>
    <t xml:space="preserve">ร.ร.วัดไผ่ขวาง </t>
  </si>
  <si>
    <t>203-1-49893-2</t>
  </si>
  <si>
    <t>นายอนุวรรตน์  โสภาวัตน์</t>
  </si>
  <si>
    <t xml:space="preserve">ร.ร.บ้านท่าโพธิ์ </t>
  </si>
  <si>
    <t>203-0-33977-6</t>
  </si>
  <si>
    <t>นายฉลาด  วิไลพัฒน์</t>
  </si>
  <si>
    <t>ร.ร.วัดสาวชะโงก</t>
  </si>
  <si>
    <t>222-0-15837-3</t>
  </si>
  <si>
    <t>นายพายัพ  ผลประเสริฐ</t>
  </si>
  <si>
    <t>ร.ร.วัดใหม่บางคล้า</t>
  </si>
  <si>
    <t>222-0-11071-0</t>
  </si>
  <si>
    <t>นายสนั่น  คำเวียง</t>
  </si>
  <si>
    <t xml:space="preserve">ร.ร.บ้านเนินไร่ </t>
  </si>
  <si>
    <t>222-0-09712-9</t>
  </si>
  <si>
    <t>นายปรีชา หมากสุก</t>
  </si>
  <si>
    <t xml:space="preserve">ร.ร.วัดน้ำฉ่า </t>
  </si>
  <si>
    <t>203-0-20165-0</t>
  </si>
  <si>
    <t>เพื่อเครดิตบัญชีเงินฝากธนาคารของลูกจ้างชั่วคราวรายเดือน</t>
  </si>
  <si>
    <t>หลักฐานการโอนเงินเข้าบัญชีเงินฝากของลูกจ้างชั่วคราวรายเดือน (นักการภารโรง)</t>
  </si>
  <si>
    <t xml:space="preserve">คืนเงินประกันสังคม </t>
  </si>
  <si>
    <t>นายวันทนา  โกเอี่ยม</t>
  </si>
  <si>
    <t xml:space="preserve">ร.ร.วัดศรีสุตาราม </t>
  </si>
  <si>
    <t>222-0-09914-8</t>
  </si>
  <si>
    <t>นายไพฑูรย์  อ่วมเถื่อน</t>
  </si>
  <si>
    <t>ร.ร.วัดเสม็ดเหนือ</t>
  </si>
  <si>
    <t>222-1-16246-3</t>
  </si>
  <si>
    <t>นางพรพิน  ใหม่บุตรดา</t>
  </si>
  <si>
    <t xml:space="preserve">ร.ร.วัดท่าเกวียน </t>
  </si>
  <si>
    <t>203-0-23597-0</t>
  </si>
  <si>
    <t>นายโฮม  การัตน์</t>
  </si>
  <si>
    <t xml:space="preserve">ร.ร.บ้านลาดกระทิง </t>
  </si>
  <si>
    <t>238-1-31604-3</t>
  </si>
  <si>
    <t>นายประจวบ  โสมประยูร</t>
  </si>
  <si>
    <t>ร.ร.ไทรทองอุปถัมภ์</t>
  </si>
  <si>
    <t>222-0-13799-6</t>
  </si>
  <si>
    <t>นายนิวัชน์  สุดารัก</t>
  </si>
  <si>
    <t>238-1-29900-9</t>
  </si>
  <si>
    <t>นายสำเริง  บุญเรือน</t>
  </si>
  <si>
    <t xml:space="preserve">ร.ร.บ้านร่มโพธิ์ทอง </t>
  </si>
  <si>
    <t>238-0-12531-7</t>
  </si>
  <si>
    <t>นายสมหมาย สืบเทพ</t>
  </si>
  <si>
    <t xml:space="preserve">ร.ร.บ้านอ่างเตย </t>
  </si>
  <si>
    <t>238-0-33598-2</t>
  </si>
  <si>
    <t>นายพรมมา  เกตุเขียว</t>
  </si>
  <si>
    <t xml:space="preserve">ร.ร.บ้านหนองปลาซิว </t>
  </si>
  <si>
    <t>238-0-31729-1</t>
  </si>
  <si>
    <t>นายสมคิด  ยอดสาย</t>
  </si>
  <si>
    <t xml:space="preserve">ร.ร.บ้านมาบนาดี </t>
  </si>
  <si>
    <t>238-0-29640-5</t>
  </si>
  <si>
    <t>นายวิทยา  มอพิมาย</t>
  </si>
  <si>
    <t>ร.ร.บ้านเทพประทาน</t>
  </si>
  <si>
    <t>238-0-16165-8</t>
  </si>
  <si>
    <t>นายประกาศ  จันทนา</t>
  </si>
  <si>
    <t xml:space="preserve">ร.ร.วัดหัวกระสังข์ </t>
  </si>
  <si>
    <t>203-0-30146-9</t>
  </si>
  <si>
    <t>นายสมควร  คะเรณทร</t>
  </si>
  <si>
    <t xml:space="preserve">ร.ร.บ้านโปร่งเกตุ </t>
  </si>
  <si>
    <t>238-0-16881-4</t>
  </si>
  <si>
    <t>นายบุญเลิศ  ลาวเกษม</t>
  </si>
  <si>
    <t>222-0-09518-5</t>
  </si>
  <si>
    <t>นายลา  หอมมาลา</t>
  </si>
  <si>
    <t xml:space="preserve">ร.ร.สียัดพัฒนา </t>
  </si>
  <si>
    <t>238-0-16204-2</t>
  </si>
  <si>
    <t>นายวรชิต  สำราญสุข</t>
  </si>
  <si>
    <t xml:space="preserve">ร.ร.บ้านอ่างเสือดำ </t>
  </si>
  <si>
    <t>238-0-28403-2</t>
  </si>
  <si>
    <t>นายเขิน  อินเจริญ</t>
  </si>
  <si>
    <t xml:space="preserve">ร.ร.ไทยรัฐวิทยา 41 </t>
  </si>
  <si>
    <t>238-0-15840-1</t>
  </si>
  <si>
    <t>หลักฐานการโอนเงินเข้าบัญชีเงินฝากของลูกจ้างชั่วคราวรายเดือน (พี่เลี้ยงเด็กพิการ)</t>
  </si>
  <si>
    <t xml:space="preserve">   25  พฤศจิกายน  2557</t>
  </si>
  <si>
    <t>นางสาวศรินธร  สมบูรณ์</t>
  </si>
  <si>
    <t xml:space="preserve">ร.ร.วัดชำป่างาม </t>
  </si>
  <si>
    <t>238-0-19530-7</t>
  </si>
  <si>
    <t>นางสาวกรองเพชร  บัวหอม</t>
  </si>
  <si>
    <t xml:space="preserve">ร.ร.บ้านคลองอุดม </t>
  </si>
  <si>
    <t>238-0-34510-4</t>
  </si>
  <si>
    <t>นางสาววิไลรัตน์  มณีโชติ</t>
  </si>
  <si>
    <t xml:space="preserve">ร.ร.บ้านหนองยาง </t>
  </si>
  <si>
    <t>238-0-19227-8</t>
  </si>
  <si>
    <t>นางปภาพัศ  ใหม่หะลา</t>
  </si>
  <si>
    <t>ร.ร.วัดดอนทอง</t>
  </si>
  <si>
    <t>203-0-20908-2</t>
  </si>
  <si>
    <t>นายเชาวลิต  ศรีเกษม</t>
  </si>
  <si>
    <t>203-0-32006-4</t>
  </si>
  <si>
    <t>นางทิพยา  เทพโกมุท</t>
  </si>
  <si>
    <t xml:space="preserve">ร.ร.บ้านเขาหินซ้อน </t>
  </si>
  <si>
    <t>203-1-19564-6</t>
  </si>
  <si>
    <t>นางสาวพัชรี  จันทร์อินทร์</t>
  </si>
  <si>
    <t xml:space="preserve">ร.ร.บ้านโป่งเจริญ </t>
  </si>
  <si>
    <t>238-0-23580-5</t>
  </si>
  <si>
    <t>นางกฤษณา  คำภีระ</t>
  </si>
  <si>
    <t xml:space="preserve">ร.ร.บ้านกระบกเตี้ย </t>
  </si>
  <si>
    <t>203-0-27879-3</t>
  </si>
  <si>
    <t>นางสาวศิวลักษณ์  นาคภาษี</t>
  </si>
  <si>
    <t xml:space="preserve">ร.ร.วัดบางโรง </t>
  </si>
  <si>
    <t>229-0-23661-6</t>
  </si>
  <si>
    <t>นางบุษรัตน์  ทิพวรรณ</t>
  </si>
  <si>
    <t xml:space="preserve">ร.ร.วัดหินดาษ </t>
  </si>
  <si>
    <t>203-0-18082-3</t>
  </si>
  <si>
    <t>นางอำพร  ชวนสำราญ</t>
  </si>
  <si>
    <t>203-0-14895-4</t>
  </si>
  <si>
    <t>นางสาวเลิศรักษ์  กันดี</t>
  </si>
  <si>
    <t xml:space="preserve">ร.ร.บ้านท่ากลอย </t>
  </si>
  <si>
    <t>238-0-33430-7</t>
  </si>
  <si>
    <t>นางสาวสุวจี  สื่อโสเมา</t>
  </si>
  <si>
    <t xml:space="preserve">ร.ร.วัดวังเย็น </t>
  </si>
  <si>
    <t>222-0-16272-9</t>
  </si>
  <si>
    <t>นางสาวณิชชาณัฏฐ์ พานิชพัฒน์</t>
  </si>
  <si>
    <t>ร.ร.วัดหัวกระสังข์</t>
  </si>
  <si>
    <t>203-0-10710-7</t>
  </si>
  <si>
    <t>นางสาวสมปรารถนา  ส่องแสงจันทร์</t>
  </si>
  <si>
    <t xml:space="preserve">ร.ร.วัดดงยาง </t>
  </si>
  <si>
    <t>203-1-57477-9</t>
  </si>
  <si>
    <t>นางสาวปรียานันท์  ดีดวงพันธ์</t>
  </si>
  <si>
    <t>238-0-30065-8</t>
  </si>
  <si>
    <t>นางสาววัลยา  วิเศษ</t>
  </si>
  <si>
    <t>ร.ร.บ้านหนองปรือกันยาง</t>
  </si>
  <si>
    <t>238-0-34097-8</t>
  </si>
  <si>
    <t>นางหน่อย  ดุษฎี</t>
  </si>
  <si>
    <t>238-0-29883-1</t>
  </si>
  <si>
    <t>นายวรวิทย์  รัตนรินทร์</t>
  </si>
  <si>
    <t xml:space="preserve">ร.ร.บ้านเทพประทาน </t>
  </si>
  <si>
    <t>238-0-32085-3</t>
  </si>
  <si>
    <t>นางยุพิน  พันพะมา</t>
  </si>
  <si>
    <t xml:space="preserve">ร.ร.บ้านคลองยายสร้อย </t>
  </si>
  <si>
    <t>238-0-31927-8</t>
  </si>
  <si>
    <t>นางสาวน้ำผึ้ง  ทองดีเจริญ</t>
  </si>
  <si>
    <t>238-0-33256-8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</si>
</sst>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7">
    <font>
      <sz val="16"/>
      <color theme="1"/>
      <name val="TH SarabunPSK"/>
      <family val="2"/>
      <charset val="222"/>
    </font>
    <font>
      <sz val="14"/>
      <name val="CordiaUPC"/>
    </font>
    <font>
      <sz val="14"/>
      <name val="CordiaUPC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sz val="14"/>
      <name val="Cordia New"/>
      <family val="2"/>
    </font>
    <font>
      <sz val="16"/>
      <color indexed="56"/>
      <name val="TH SarabunPSK"/>
      <family val="2"/>
    </font>
    <font>
      <sz val="15"/>
      <color indexed="56"/>
      <name val="TH SarabunPSK"/>
      <family val="2"/>
    </font>
    <font>
      <sz val="16"/>
      <color indexed="12"/>
      <name val="TH SarabunPSK"/>
      <family val="2"/>
    </font>
    <font>
      <sz val="18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6" fillId="0" borderId="0"/>
    <xf numFmtId="0" fontId="14" fillId="0" borderId="0"/>
  </cellStyleXfs>
  <cellXfs count="327">
    <xf numFmtId="0" fontId="0" fillId="0" borderId="0" xfId="0"/>
    <xf numFmtId="0" fontId="1" fillId="0" borderId="0" xfId="1"/>
    <xf numFmtId="0" fontId="3" fillId="0" borderId="0" xfId="1" applyFont="1" applyBorder="1"/>
    <xf numFmtId="0" fontId="4" fillId="0" borderId="0" xfId="1" applyFont="1" applyAlignment="1" applyProtection="1"/>
    <xf numFmtId="39" fontId="3" fillId="0" borderId="0" xfId="1" applyNumberFormat="1" applyFont="1" applyBorder="1"/>
    <xf numFmtId="0" fontId="6" fillId="0" borderId="0" xfId="1" applyFont="1" applyAlignment="1" applyProtection="1"/>
    <xf numFmtId="0" fontId="6" fillId="0" borderId="0" xfId="1" applyFont="1"/>
    <xf numFmtId="0" fontId="6" fillId="0" borderId="0" xfId="1" applyFont="1" applyBorder="1"/>
    <xf numFmtId="0" fontId="7" fillId="0" borderId="0" xfId="1" applyFont="1" applyAlignment="1" applyProtection="1"/>
    <xf numFmtId="43" fontId="7" fillId="0" borderId="0" xfId="2" applyFont="1" applyAlignment="1" applyProtection="1">
      <alignment horizontal="center"/>
    </xf>
    <xf numFmtId="188" fontId="7" fillId="0" borderId="0" xfId="2" applyNumberFormat="1" applyFont="1"/>
    <xf numFmtId="0" fontId="7" fillId="0" borderId="0" xfId="1" applyFont="1"/>
    <xf numFmtId="43" fontId="7" fillId="0" borderId="0" xfId="2" applyFont="1"/>
    <xf numFmtId="39" fontId="7" fillId="0" borderId="0" xfId="1" applyNumberFormat="1" applyFont="1" applyBorder="1"/>
    <xf numFmtId="43" fontId="6" fillId="0" borderId="0" xfId="2" applyFont="1" applyAlignment="1" applyProtection="1">
      <alignment horizontal="center"/>
    </xf>
    <xf numFmtId="188" fontId="6" fillId="0" borderId="0" xfId="2" applyNumberFormat="1" applyFont="1"/>
    <xf numFmtId="49" fontId="6" fillId="0" borderId="0" xfId="1" applyNumberFormat="1" applyFont="1" applyAlignment="1">
      <alignment horizontal="center"/>
    </xf>
    <xf numFmtId="39" fontId="6" fillId="0" borderId="0" xfId="1" applyNumberFormat="1" applyFont="1" applyBorder="1"/>
    <xf numFmtId="0" fontId="6" fillId="0" borderId="0" xfId="2" applyNumberFormat="1" applyFont="1" applyAlignment="1">
      <alignment horizontal="center"/>
    </xf>
    <xf numFmtId="0" fontId="6" fillId="0" borderId="1" xfId="1" applyFont="1" applyBorder="1"/>
    <xf numFmtId="0" fontId="6" fillId="0" borderId="0" xfId="1" applyFont="1" applyAlignment="1" applyProtection="1">
      <alignment horizontal="left"/>
    </xf>
    <xf numFmtId="43" fontId="6" fillId="0" borderId="0" xfId="2" applyFont="1"/>
    <xf numFmtId="39" fontId="6" fillId="0" borderId="1" xfId="1" applyNumberFormat="1" applyFont="1" applyBorder="1"/>
    <xf numFmtId="0" fontId="7" fillId="0" borderId="2" xfId="1" applyFont="1" applyBorder="1" applyAlignment="1" applyProtection="1">
      <alignment horizontal="center"/>
    </xf>
    <xf numFmtId="39" fontId="3" fillId="0" borderId="2" xfId="1" applyNumberFormat="1" applyFont="1" applyBorder="1" applyAlignment="1" applyProtection="1">
      <alignment horizontal="center"/>
    </xf>
    <xf numFmtId="0" fontId="7" fillId="0" borderId="3" xfId="1" applyFont="1" applyBorder="1" applyAlignment="1" applyProtection="1">
      <alignment horizontal="center"/>
    </xf>
    <xf numFmtId="43" fontId="3" fillId="0" borderId="4" xfId="2" applyFont="1" applyBorder="1" applyAlignment="1" applyProtection="1">
      <alignment horizontal="center"/>
    </xf>
    <xf numFmtId="188" fontId="5" fillId="0" borderId="4" xfId="2" applyNumberFormat="1" applyFont="1" applyBorder="1" applyAlignment="1" applyProtection="1">
      <alignment horizontal="center"/>
    </xf>
    <xf numFmtId="0" fontId="8" fillId="0" borderId="5" xfId="1" applyFont="1" applyBorder="1" applyAlignment="1" applyProtection="1">
      <alignment horizontal="center" vertical="center" wrapText="1"/>
    </xf>
    <xf numFmtId="43" fontId="8" fillId="0" borderId="6" xfId="2" applyFont="1" applyBorder="1" applyAlignment="1" applyProtection="1">
      <alignment horizontal="center" vertical="center" wrapText="1" shrinkToFit="1"/>
    </xf>
    <xf numFmtId="0" fontId="9" fillId="0" borderId="7" xfId="1" applyFont="1" applyBorder="1" applyAlignment="1" applyProtection="1">
      <alignment horizontal="center" vertical="center" wrapText="1"/>
    </xf>
    <xf numFmtId="39" fontId="3" fillId="0" borderId="3" xfId="1" applyNumberFormat="1" applyFont="1" applyBorder="1" applyAlignment="1" applyProtection="1">
      <alignment horizontal="center"/>
    </xf>
    <xf numFmtId="0" fontId="6" fillId="0" borderId="8" xfId="1" applyFont="1" applyBorder="1" applyAlignment="1">
      <alignment horizontal="center"/>
    </xf>
    <xf numFmtId="0" fontId="10" fillId="0" borderId="9" xfId="1" applyFont="1" applyBorder="1"/>
    <xf numFmtId="0" fontId="3" fillId="0" borderId="8" xfId="1" applyFont="1" applyBorder="1"/>
    <xf numFmtId="188" fontId="7" fillId="0" borderId="8" xfId="2" applyNumberFormat="1" applyFont="1" applyBorder="1"/>
    <xf numFmtId="43" fontId="3" fillId="0" borderId="8" xfId="2" applyFont="1" applyBorder="1"/>
    <xf numFmtId="188" fontId="5" fillId="0" borderId="8" xfId="2" applyNumberFormat="1" applyFont="1" applyBorder="1"/>
    <xf numFmtId="39" fontId="3" fillId="0" borderId="8" xfId="1" applyNumberFormat="1" applyFont="1" applyBorder="1" applyProtection="1"/>
    <xf numFmtId="0" fontId="6" fillId="0" borderId="9" xfId="1" applyFont="1" applyBorder="1"/>
    <xf numFmtId="43" fontId="6" fillId="0" borderId="8" xfId="2" applyFont="1" applyBorder="1"/>
    <xf numFmtId="43" fontId="6" fillId="0" borderId="8" xfId="2" applyFont="1" applyBorder="1" applyProtection="1"/>
    <xf numFmtId="188" fontId="6" fillId="0" borderId="8" xfId="2" applyNumberFormat="1" applyFont="1" applyBorder="1"/>
    <xf numFmtId="43" fontId="6" fillId="0" borderId="8" xfId="2" applyNumberFormat="1" applyFont="1" applyBorder="1"/>
    <xf numFmtId="39" fontId="6" fillId="0" borderId="8" xfId="1" applyNumberFormat="1" applyFont="1" applyFill="1" applyBorder="1" applyProtection="1"/>
    <xf numFmtId="0" fontId="6" fillId="0" borderId="9" xfId="1" applyFont="1" applyBorder="1" applyAlignment="1">
      <alignment horizontal="left"/>
    </xf>
    <xf numFmtId="43" fontId="6" fillId="0" borderId="8" xfId="2" applyFont="1" applyBorder="1" applyAlignment="1">
      <alignment horizontal="center"/>
    </xf>
    <xf numFmtId="188" fontId="6" fillId="0" borderId="8" xfId="2" applyNumberFormat="1" applyFont="1" applyBorder="1" applyAlignment="1">
      <alignment horizontal="center"/>
    </xf>
    <xf numFmtId="43" fontId="6" fillId="0" borderId="8" xfId="2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3" fontId="6" fillId="0" borderId="10" xfId="2" applyFont="1" applyBorder="1" applyAlignment="1">
      <alignment horizontal="center"/>
    </xf>
    <xf numFmtId="0" fontId="6" fillId="0" borderId="6" xfId="1" applyFont="1" applyBorder="1"/>
    <xf numFmtId="0" fontId="7" fillId="0" borderId="8" xfId="1" applyFont="1" applyBorder="1" applyAlignment="1">
      <alignment horizontal="center"/>
    </xf>
    <xf numFmtId="43" fontId="6" fillId="0" borderId="0" xfId="1" applyNumberFormat="1" applyFont="1" applyBorder="1"/>
    <xf numFmtId="43" fontId="11" fillId="0" borderId="8" xfId="2" applyFont="1" applyBorder="1"/>
    <xf numFmtId="39" fontId="6" fillId="0" borderId="11" xfId="1" applyNumberFormat="1" applyFont="1" applyBorder="1" applyProtection="1"/>
    <xf numFmtId="0" fontId="12" fillId="0" borderId="8" xfId="1" applyFont="1" applyBorder="1" applyAlignment="1">
      <alignment horizontal="center"/>
    </xf>
    <xf numFmtId="0" fontId="12" fillId="0" borderId="9" xfId="1" applyFont="1" applyBorder="1"/>
    <xf numFmtId="0" fontId="3" fillId="0" borderId="6" xfId="1" applyFont="1" applyBorder="1"/>
    <xf numFmtId="0" fontId="3" fillId="0" borderId="6" xfId="1" applyFont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3" fillId="0" borderId="9" xfId="1" applyFont="1" applyBorder="1"/>
    <xf numFmtId="0" fontId="13" fillId="0" borderId="6" xfId="1" applyFont="1" applyBorder="1" applyAlignment="1">
      <alignment horizontal="center"/>
    </xf>
    <xf numFmtId="43" fontId="13" fillId="0" borderId="6" xfId="2" applyFont="1" applyBorder="1"/>
    <xf numFmtId="0" fontId="3" fillId="0" borderId="12" xfId="1" applyFont="1" applyBorder="1"/>
    <xf numFmtId="0" fontId="3" fillId="0" borderId="12" xfId="1" applyFont="1" applyBorder="1" applyAlignment="1">
      <alignment horizontal="center"/>
    </xf>
    <xf numFmtId="0" fontId="6" fillId="0" borderId="0" xfId="1" applyFont="1" applyAlignment="1"/>
    <xf numFmtId="188" fontId="6" fillId="0" borderId="0" xfId="1" applyNumberFormat="1" applyFont="1"/>
    <xf numFmtId="39" fontId="6" fillId="0" borderId="0" xfId="1" applyNumberFormat="1" applyFont="1" applyAlignment="1">
      <alignment horizontal="center"/>
    </xf>
    <xf numFmtId="39" fontId="6" fillId="0" borderId="0" xfId="1" applyNumberFormat="1" applyFont="1" applyAlignment="1">
      <alignment horizontal="left"/>
    </xf>
    <xf numFmtId="0" fontId="6" fillId="0" borderId="0" xfId="1" applyFont="1" applyAlignment="1" applyProtection="1">
      <alignment horizontal="center"/>
    </xf>
    <xf numFmtId="43" fontId="6" fillId="0" borderId="0" xfId="1" applyNumberFormat="1" applyFont="1"/>
    <xf numFmtId="43" fontId="13" fillId="0" borderId="8" xfId="2" applyFont="1" applyBorder="1"/>
    <xf numFmtId="43" fontId="13" fillId="0" borderId="0" xfId="1" applyNumberFormat="1" applyFont="1" applyBorder="1"/>
    <xf numFmtId="43" fontId="13" fillId="0" borderId="8" xfId="1" applyNumberFormat="1" applyFont="1" applyBorder="1"/>
    <xf numFmtId="39" fontId="13" fillId="0" borderId="8" xfId="1" applyNumberFormat="1" applyFont="1" applyBorder="1" applyProtection="1"/>
    <xf numFmtId="43" fontId="13" fillId="0" borderId="12" xfId="2" applyFont="1" applyBorder="1"/>
    <xf numFmtId="0" fontId="13" fillId="0" borderId="9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43" fontId="13" fillId="0" borderId="10" xfId="2" applyFont="1" applyBorder="1" applyAlignment="1">
      <alignment horizontal="center"/>
    </xf>
    <xf numFmtId="49" fontId="6" fillId="0" borderId="0" xfId="1" applyNumberFormat="1" applyFont="1" applyAlignment="1"/>
    <xf numFmtId="187" fontId="6" fillId="0" borderId="0" xfId="1" applyNumberFormat="1" applyFont="1"/>
    <xf numFmtId="43" fontId="15" fillId="0" borderId="8" xfId="1" applyNumberFormat="1" applyFont="1" applyBorder="1"/>
    <xf numFmtId="0" fontId="9" fillId="0" borderId="5" xfId="1" applyFont="1" applyBorder="1" applyAlignment="1" applyProtection="1">
      <alignment horizontal="center" vertical="center" wrapText="1"/>
    </xf>
    <xf numFmtId="0" fontId="22" fillId="0" borderId="9" xfId="1" applyFont="1" applyBorder="1"/>
    <xf numFmtId="0" fontId="6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88" fontId="6" fillId="0" borderId="7" xfId="2" applyNumberFormat="1" applyFont="1" applyBorder="1" applyAlignment="1" applyProtection="1">
      <alignment horizontal="center" vertical="center"/>
    </xf>
    <xf numFmtId="49" fontId="6" fillId="0" borderId="0" xfId="1" applyNumberFormat="1" applyFont="1" applyAlignment="1">
      <alignment horizontal="center"/>
    </xf>
    <xf numFmtId="187" fontId="6" fillId="0" borderId="13" xfId="1" applyNumberFormat="1" applyFont="1" applyBorder="1" applyAlignment="1">
      <alignment horizontal="center"/>
    </xf>
    <xf numFmtId="188" fontId="3" fillId="0" borderId="10" xfId="2" applyNumberFormat="1" applyFont="1" applyBorder="1" applyAlignment="1" applyProtection="1">
      <alignment horizontal="center" vertical="center"/>
    </xf>
    <xf numFmtId="188" fontId="3" fillId="0" borderId="5" xfId="2" applyNumberFormat="1" applyFont="1" applyBorder="1" applyAlignment="1" applyProtection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/>
    </xf>
    <xf numFmtId="0" fontId="3" fillId="0" borderId="14" xfId="1" applyFont="1" applyBorder="1" applyAlignment="1" applyProtection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0" borderId="2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188" fontId="3" fillId="0" borderId="10" xfId="2" applyNumberFormat="1" applyFont="1" applyBorder="1" applyAlignment="1" applyProtection="1">
      <alignment vertical="center"/>
    </xf>
    <xf numFmtId="188" fontId="3" fillId="0" borderId="5" xfId="2" applyNumberFormat="1" applyFont="1" applyBorder="1" applyAlignment="1">
      <alignment vertical="center"/>
    </xf>
    <xf numFmtId="188" fontId="6" fillId="0" borderId="10" xfId="2" applyNumberFormat="1" applyFont="1" applyBorder="1" applyAlignment="1" applyProtection="1">
      <alignment horizontal="center" vertical="center"/>
    </xf>
    <xf numFmtId="188" fontId="6" fillId="0" borderId="5" xfId="2" applyNumberFormat="1" applyFont="1" applyBorder="1" applyAlignment="1" applyProtection="1">
      <alignment horizontal="center" vertical="center"/>
    </xf>
    <xf numFmtId="0" fontId="4" fillId="0" borderId="0" xfId="0" applyFont="1" applyAlignment="1" applyProtection="1"/>
    <xf numFmtId="39" fontId="3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0" fontId="1" fillId="0" borderId="0" xfId="1"/>
    <xf numFmtId="0" fontId="3" fillId="0" borderId="0" xfId="1" applyFont="1" applyBorder="1"/>
    <xf numFmtId="0" fontId="4" fillId="0" borderId="0" xfId="1" applyFont="1" applyAlignment="1" applyProtection="1"/>
    <xf numFmtId="43" fontId="3" fillId="0" borderId="0" xfId="2" applyFont="1"/>
    <xf numFmtId="188" fontId="5" fillId="0" borderId="0" xfId="2" applyNumberFormat="1" applyFont="1"/>
    <xf numFmtId="39" fontId="3" fillId="0" borderId="0" xfId="1" applyNumberFormat="1" applyFont="1" applyBorder="1"/>
    <xf numFmtId="0" fontId="6" fillId="0" borderId="0" xfId="1" applyFont="1" applyAlignment="1" applyProtection="1"/>
    <xf numFmtId="0" fontId="6" fillId="0" borderId="0" xfId="1" applyFont="1"/>
    <xf numFmtId="0" fontId="6" fillId="0" borderId="0" xfId="1" applyFont="1" applyBorder="1"/>
    <xf numFmtId="0" fontId="7" fillId="0" borderId="0" xfId="1" applyFont="1" applyAlignment="1" applyProtection="1"/>
    <xf numFmtId="43" fontId="7" fillId="0" borderId="0" xfId="2" applyFont="1" applyAlignment="1" applyProtection="1">
      <alignment horizontal="center"/>
    </xf>
    <xf numFmtId="188" fontId="7" fillId="0" borderId="0" xfId="2" applyNumberFormat="1" applyFont="1"/>
    <xf numFmtId="0" fontId="7" fillId="0" borderId="0" xfId="1" applyFont="1"/>
    <xf numFmtId="43" fontId="7" fillId="0" borderId="0" xfId="2" applyFont="1"/>
    <xf numFmtId="39" fontId="7" fillId="0" borderId="0" xfId="1" applyNumberFormat="1" applyFont="1" applyBorder="1"/>
    <xf numFmtId="43" fontId="6" fillId="0" borderId="0" xfId="2" applyFont="1" applyAlignment="1" applyProtection="1">
      <alignment horizontal="center"/>
    </xf>
    <xf numFmtId="188" fontId="6" fillId="0" borderId="0" xfId="2" applyNumberFormat="1" applyFont="1"/>
    <xf numFmtId="49" fontId="6" fillId="0" borderId="0" xfId="1" applyNumberFormat="1" applyFont="1" applyAlignment="1">
      <alignment horizontal="center"/>
    </xf>
    <xf numFmtId="39" fontId="6" fillId="0" borderId="0" xfId="1" applyNumberFormat="1" applyFont="1" applyBorder="1"/>
    <xf numFmtId="0" fontId="6" fillId="0" borderId="0" xfId="2" applyNumberFormat="1" applyFont="1" applyAlignment="1">
      <alignment horizontal="center"/>
    </xf>
    <xf numFmtId="0" fontId="6" fillId="0" borderId="1" xfId="1" applyFont="1" applyBorder="1"/>
    <xf numFmtId="0" fontId="6" fillId="0" borderId="0" xfId="1" applyFont="1" applyAlignment="1" applyProtection="1">
      <alignment horizontal="left"/>
    </xf>
    <xf numFmtId="43" fontId="6" fillId="0" borderId="0" xfId="2" applyFont="1"/>
    <xf numFmtId="39" fontId="6" fillId="0" borderId="1" xfId="1" applyNumberFormat="1" applyFont="1" applyBorder="1"/>
    <xf numFmtId="0" fontId="7" fillId="0" borderId="2" xfId="1" applyFont="1" applyBorder="1" applyAlignment="1" applyProtection="1">
      <alignment horizontal="center"/>
    </xf>
    <xf numFmtId="39" fontId="3" fillId="0" borderId="2" xfId="1" applyNumberFormat="1" applyFont="1" applyBorder="1" applyAlignment="1" applyProtection="1">
      <alignment horizontal="center"/>
    </xf>
    <xf numFmtId="0" fontId="7" fillId="0" borderId="3" xfId="1" applyFont="1" applyBorder="1" applyAlignment="1" applyProtection="1">
      <alignment horizontal="center"/>
    </xf>
    <xf numFmtId="43" fontId="3" fillId="0" borderId="4" xfId="2" applyFont="1" applyBorder="1" applyAlignment="1" applyProtection="1">
      <alignment horizontal="center"/>
    </xf>
    <xf numFmtId="188" fontId="5" fillId="0" borderId="4" xfId="2" applyNumberFormat="1" applyFont="1" applyBorder="1" applyAlignment="1" applyProtection="1">
      <alignment horizontal="center"/>
    </xf>
    <xf numFmtId="0" fontId="8" fillId="0" borderId="5" xfId="1" applyFont="1" applyBorder="1" applyAlignment="1" applyProtection="1">
      <alignment horizontal="center" vertical="center" wrapText="1"/>
    </xf>
    <xf numFmtId="43" fontId="8" fillId="0" borderId="6" xfId="2" applyFont="1" applyBorder="1" applyAlignment="1" applyProtection="1">
      <alignment horizontal="center" vertical="center" wrapText="1" shrinkToFit="1"/>
    </xf>
    <xf numFmtId="0" fontId="9" fillId="0" borderId="7" xfId="1" applyFont="1" applyBorder="1" applyAlignment="1" applyProtection="1">
      <alignment horizontal="center" vertical="center" wrapText="1"/>
    </xf>
    <xf numFmtId="39" fontId="3" fillId="0" borderId="3" xfId="1" applyNumberFormat="1" applyFont="1" applyBorder="1" applyAlignment="1" applyProtection="1">
      <alignment horizontal="center"/>
    </xf>
    <xf numFmtId="0" fontId="6" fillId="0" borderId="8" xfId="1" applyFont="1" applyBorder="1" applyAlignment="1">
      <alignment horizontal="center"/>
    </xf>
    <xf numFmtId="0" fontId="10" fillId="0" borderId="9" xfId="1" applyFont="1" applyBorder="1"/>
    <xf numFmtId="0" fontId="3" fillId="0" borderId="8" xfId="1" applyFont="1" applyBorder="1"/>
    <xf numFmtId="188" fontId="7" fillId="0" borderId="8" xfId="2" applyNumberFormat="1" applyFont="1" applyBorder="1"/>
    <xf numFmtId="43" fontId="3" fillId="0" borderId="8" xfId="2" applyFont="1" applyBorder="1"/>
    <xf numFmtId="188" fontId="5" fillId="0" borderId="8" xfId="2" applyNumberFormat="1" applyFont="1" applyBorder="1"/>
    <xf numFmtId="39" fontId="3" fillId="0" borderId="8" xfId="1" applyNumberFormat="1" applyFont="1" applyBorder="1" applyProtection="1"/>
    <xf numFmtId="0" fontId="6" fillId="0" borderId="9" xfId="1" applyFont="1" applyBorder="1"/>
    <xf numFmtId="43" fontId="6" fillId="0" borderId="8" xfId="2" applyFont="1" applyBorder="1"/>
    <xf numFmtId="43" fontId="6" fillId="0" borderId="8" xfId="2" applyFont="1" applyBorder="1" applyProtection="1"/>
    <xf numFmtId="188" fontId="6" fillId="0" borderId="8" xfId="2" applyNumberFormat="1" applyFont="1" applyBorder="1"/>
    <xf numFmtId="43" fontId="6" fillId="0" borderId="8" xfId="2" applyNumberFormat="1" applyFont="1" applyBorder="1"/>
    <xf numFmtId="39" fontId="6" fillId="0" borderId="8" xfId="1" applyNumberFormat="1" applyFont="1" applyFill="1" applyBorder="1" applyProtection="1"/>
    <xf numFmtId="0" fontId="6" fillId="0" borderId="9" xfId="1" applyFont="1" applyBorder="1" applyAlignment="1">
      <alignment horizontal="left"/>
    </xf>
    <xf numFmtId="43" fontId="6" fillId="0" borderId="8" xfId="2" applyFont="1" applyBorder="1" applyAlignment="1">
      <alignment horizontal="center"/>
    </xf>
    <xf numFmtId="188" fontId="6" fillId="0" borderId="8" xfId="2" applyNumberFormat="1" applyFont="1" applyBorder="1" applyAlignment="1">
      <alignment horizontal="center"/>
    </xf>
    <xf numFmtId="43" fontId="6" fillId="0" borderId="8" xfId="2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3" fontId="6" fillId="0" borderId="10" xfId="2" applyFont="1" applyBorder="1" applyAlignment="1">
      <alignment horizontal="center"/>
    </xf>
    <xf numFmtId="0" fontId="6" fillId="0" borderId="6" xfId="1" applyFont="1" applyBorder="1"/>
    <xf numFmtId="0" fontId="7" fillId="0" borderId="8" xfId="1" applyFont="1" applyBorder="1" applyAlignment="1">
      <alignment horizontal="center"/>
    </xf>
    <xf numFmtId="43" fontId="6" fillId="0" borderId="0" xfId="1" applyNumberFormat="1" applyFont="1" applyBorder="1"/>
    <xf numFmtId="43" fontId="11" fillId="0" borderId="8" xfId="2" applyFont="1" applyBorder="1"/>
    <xf numFmtId="39" fontId="6" fillId="0" borderId="11" xfId="1" applyNumberFormat="1" applyFont="1" applyBorder="1" applyProtection="1"/>
    <xf numFmtId="0" fontId="12" fillId="0" borderId="8" xfId="1" applyFont="1" applyBorder="1" applyAlignment="1">
      <alignment horizontal="center"/>
    </xf>
    <xf numFmtId="0" fontId="12" fillId="0" borderId="9" xfId="1" applyFont="1" applyBorder="1"/>
    <xf numFmtId="43" fontId="13" fillId="0" borderId="6" xfId="2" applyFont="1" applyBorder="1"/>
    <xf numFmtId="0" fontId="3" fillId="0" borderId="12" xfId="1" applyFont="1" applyBorder="1"/>
    <xf numFmtId="0" fontId="3" fillId="0" borderId="12" xfId="1" applyFont="1" applyBorder="1" applyAlignment="1">
      <alignment horizontal="center"/>
    </xf>
    <xf numFmtId="0" fontId="6" fillId="0" borderId="0" xfId="1" applyFont="1" applyAlignment="1"/>
    <xf numFmtId="188" fontId="6" fillId="0" borderId="0" xfId="1" applyNumberFormat="1" applyFont="1"/>
    <xf numFmtId="39" fontId="6" fillId="0" borderId="0" xfId="1" applyNumberFormat="1" applyFont="1" applyAlignment="1">
      <alignment horizontal="center"/>
    </xf>
    <xf numFmtId="39" fontId="6" fillId="0" borderId="0" xfId="1" applyNumberFormat="1" applyFont="1" applyAlignment="1">
      <alignment horizontal="left"/>
    </xf>
    <xf numFmtId="0" fontId="6" fillId="0" borderId="0" xfId="1" applyFont="1" applyAlignment="1" applyProtection="1">
      <alignment horizontal="center"/>
    </xf>
    <xf numFmtId="43" fontId="6" fillId="0" borderId="0" xfId="1" applyNumberFormat="1" applyFont="1"/>
    <xf numFmtId="43" fontId="13" fillId="0" borderId="8" xfId="2" applyFont="1" applyBorder="1"/>
    <xf numFmtId="43" fontId="13" fillId="0" borderId="0" xfId="1" applyNumberFormat="1" applyFont="1" applyBorder="1"/>
    <xf numFmtId="43" fontId="13" fillId="0" borderId="8" xfId="1" applyNumberFormat="1" applyFont="1" applyBorder="1"/>
    <xf numFmtId="39" fontId="13" fillId="0" borderId="8" xfId="1" applyNumberFormat="1" applyFont="1" applyBorder="1" applyProtection="1"/>
    <xf numFmtId="43" fontId="13" fillId="0" borderId="12" xfId="2" applyFont="1" applyBorder="1"/>
    <xf numFmtId="0" fontId="13" fillId="0" borderId="9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43" fontId="13" fillId="0" borderId="10" xfId="2" applyFont="1" applyBorder="1" applyAlignment="1">
      <alignment horizontal="center"/>
    </xf>
    <xf numFmtId="49" fontId="6" fillId="0" borderId="0" xfId="1" applyNumberFormat="1" applyFont="1" applyAlignment="1"/>
    <xf numFmtId="43" fontId="15" fillId="0" borderId="8" xfId="1" applyNumberFormat="1" applyFont="1" applyBorder="1"/>
    <xf numFmtId="0" fontId="9" fillId="0" borderId="5" xfId="1" applyFont="1" applyBorder="1" applyAlignment="1" applyProtection="1">
      <alignment horizontal="center" vertical="center" wrapText="1"/>
    </xf>
    <xf numFmtId="0" fontId="21" fillId="0" borderId="9" xfId="1" applyFont="1" applyBorder="1"/>
    <xf numFmtId="43" fontId="15" fillId="0" borderId="0" xfId="2" applyFont="1"/>
    <xf numFmtId="43" fontId="6" fillId="0" borderId="0" xfId="2" applyFont="1" applyAlignment="1">
      <alignment horizontal="right"/>
    </xf>
    <xf numFmtId="43" fontId="6" fillId="0" borderId="0" xfId="2" applyFont="1" applyAlignment="1"/>
    <xf numFmtId="0" fontId="6" fillId="0" borderId="0" xfId="2" applyNumberFormat="1" applyFont="1" applyAlignment="1"/>
    <xf numFmtId="0" fontId="6" fillId="0" borderId="8" xfId="3" applyFont="1" applyBorder="1" applyAlignment="1">
      <alignment horizontal="center"/>
    </xf>
    <xf numFmtId="0" fontId="12" fillId="0" borderId="9" xfId="1" applyFont="1" applyBorder="1" applyAlignment="1">
      <alignment horizontal="left"/>
    </xf>
    <xf numFmtId="0" fontId="6" fillId="0" borderId="8" xfId="4" applyFont="1" applyBorder="1" applyAlignment="1"/>
    <xf numFmtId="0" fontId="6" fillId="0" borderId="8" xfId="4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3" fontId="6" fillId="0" borderId="8" xfId="1" applyNumberFormat="1" applyFont="1" applyBorder="1"/>
    <xf numFmtId="0" fontId="17" fillId="0" borderId="9" xfId="1" applyFont="1" applyBorder="1"/>
    <xf numFmtId="0" fontId="3" fillId="0" borderId="8" xfId="1" applyFont="1" applyBorder="1" applyAlignment="1">
      <alignment horizontal="center"/>
    </xf>
    <xf numFmtId="188" fontId="18" fillId="0" borderId="8" xfId="2" applyNumberFormat="1" applyFont="1" applyBorder="1"/>
    <xf numFmtId="188" fontId="3" fillId="0" borderId="0" xfId="2" applyNumberFormat="1" applyFont="1" applyBorder="1"/>
    <xf numFmtId="37" fontId="3" fillId="0" borderId="8" xfId="1" applyNumberFormat="1" applyFont="1" applyBorder="1" applyProtection="1"/>
    <xf numFmtId="188" fontId="19" fillId="0" borderId="8" xfId="2" applyNumberFormat="1" applyFont="1" applyBorder="1"/>
    <xf numFmtId="39" fontId="20" fillId="0" borderId="8" xfId="1" applyNumberFormat="1" applyFont="1" applyBorder="1" applyProtection="1"/>
    <xf numFmtId="43" fontId="6" fillId="0" borderId="0" xfId="1" applyNumberFormat="1" applyFont="1" applyAlignment="1"/>
    <xf numFmtId="0" fontId="6" fillId="0" borderId="6" xfId="4" applyFont="1" applyBorder="1" applyAlignment="1">
      <alignment horizontal="center"/>
    </xf>
    <xf numFmtId="188" fontId="6" fillId="0" borderId="0" xfId="2" applyNumberFormat="1" applyFont="1" applyAlignment="1"/>
    <xf numFmtId="0" fontId="6" fillId="0" borderId="0" xfId="0" applyFont="1" applyAlignment="1" applyProtection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 applyProtection="1"/>
    <xf numFmtId="0" fontId="7" fillId="0" borderId="0" xfId="0" applyFont="1"/>
    <xf numFmtId="39" fontId="7" fillId="0" borderId="0" xfId="0" applyNumberFormat="1" applyFont="1" applyBorder="1"/>
    <xf numFmtId="49" fontId="23" fillId="0" borderId="0" xfId="0" applyNumberFormat="1" applyFont="1" applyAlignment="1">
      <alignment horizontal="center"/>
    </xf>
    <xf numFmtId="49" fontId="6" fillId="0" borderId="0" xfId="0" applyNumberFormat="1" applyFont="1" applyAlignment="1"/>
    <xf numFmtId="39" fontId="6" fillId="0" borderId="0" xfId="0" applyNumberFormat="1" applyFont="1" applyBorder="1"/>
    <xf numFmtId="0" fontId="6" fillId="0" borderId="0" xfId="0" applyFont="1" applyAlignment="1">
      <alignment horizontal="right"/>
    </xf>
    <xf numFmtId="43" fontId="24" fillId="0" borderId="0" xfId="2" applyFont="1" applyAlignment="1">
      <alignment horizontal="center"/>
    </xf>
    <xf numFmtId="0" fontId="24" fillId="0" borderId="0" xfId="2" applyNumberFormat="1" applyFont="1" applyAlignment="1">
      <alignment horizontal="center"/>
    </xf>
    <xf numFmtId="0" fontId="6" fillId="0" borderId="0" xfId="0" applyFont="1" applyAlignment="1"/>
    <xf numFmtId="0" fontId="6" fillId="0" borderId="1" xfId="0" applyFont="1" applyBorder="1"/>
    <xf numFmtId="0" fontId="6" fillId="0" borderId="0" xfId="0" applyFont="1" applyAlignment="1" applyProtection="1">
      <alignment horizontal="left"/>
    </xf>
    <xf numFmtId="39" fontId="6" fillId="0" borderId="1" xfId="0" applyNumberFormat="1" applyFont="1" applyBorder="1"/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39" fontId="6" fillId="0" borderId="2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43" fontId="6" fillId="0" borderId="4" xfId="2" applyFont="1" applyBorder="1" applyAlignment="1" applyProtection="1">
      <alignment horizontal="center" vertical="center"/>
    </xf>
    <xf numFmtId="188" fontId="6" fillId="0" borderId="4" xfId="2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39" fontId="6" fillId="0" borderId="3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>
      <alignment horizontal="center"/>
    </xf>
    <xf numFmtId="0" fontId="10" fillId="0" borderId="9" xfId="0" applyFont="1" applyBorder="1"/>
    <xf numFmtId="0" fontId="3" fillId="0" borderId="8" xfId="0" applyFont="1" applyBorder="1"/>
    <xf numFmtId="39" fontId="3" fillId="0" borderId="8" xfId="0" applyNumberFormat="1" applyFont="1" applyBorder="1" applyProtection="1"/>
    <xf numFmtId="0" fontId="6" fillId="0" borderId="0" xfId="4" applyFont="1" applyBorder="1" applyAlignment="1"/>
    <xf numFmtId="0" fontId="6" fillId="0" borderId="8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43" fontId="6" fillId="0" borderId="11" xfId="2" applyFont="1" applyBorder="1"/>
    <xf numFmtId="39" fontId="6" fillId="0" borderId="8" xfId="0" applyNumberFormat="1" applyFont="1" applyFill="1" applyBorder="1" applyProtection="1"/>
    <xf numFmtId="0" fontId="21" fillId="0" borderId="0" xfId="4" applyFont="1" applyBorder="1" applyAlignment="1"/>
    <xf numFmtId="0" fontId="21" fillId="0" borderId="8" xfId="4" applyFont="1" applyBorder="1" applyAlignment="1"/>
    <xf numFmtId="0" fontId="21" fillId="0" borderId="8" xfId="4" applyFont="1" applyBorder="1" applyAlignment="1">
      <alignment horizontal="center"/>
    </xf>
    <xf numFmtId="0" fontId="6" fillId="0" borderId="9" xfId="4" applyFont="1" applyBorder="1" applyAlignment="1"/>
    <xf numFmtId="0" fontId="6" fillId="0" borderId="9" xfId="4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3" xfId="2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6" fillId="0" borderId="9" xfId="0" applyFont="1" applyBorder="1"/>
    <xf numFmtId="43" fontId="13" fillId="0" borderId="0" xfId="0" applyNumberFormat="1" applyFont="1" applyBorder="1"/>
    <xf numFmtId="43" fontId="13" fillId="0" borderId="8" xfId="0" applyNumberFormat="1" applyFont="1" applyBorder="1"/>
    <xf numFmtId="43" fontId="15" fillId="0" borderId="8" xfId="2" applyFont="1" applyBorder="1"/>
    <xf numFmtId="188" fontId="25" fillId="0" borderId="8" xfId="2" applyNumberFormat="1" applyFont="1" applyBorder="1"/>
    <xf numFmtId="43" fontId="15" fillId="0" borderId="8" xfId="0" applyNumberFormat="1" applyFont="1" applyBorder="1"/>
    <xf numFmtId="43" fontId="26" fillId="0" borderId="8" xfId="2" applyFont="1" applyBorder="1"/>
    <xf numFmtId="39" fontId="13" fillId="0" borderId="8" xfId="0" applyNumberFormat="1" applyFont="1" applyBorder="1" applyProtection="1"/>
    <xf numFmtId="0" fontId="6" fillId="0" borderId="9" xfId="0" applyFont="1" applyBorder="1" applyAlignment="1">
      <alignment horizontal="center"/>
    </xf>
    <xf numFmtId="39" fontId="6" fillId="0" borderId="11" xfId="0" applyNumberFormat="1" applyFont="1" applyBorder="1" applyProtection="1"/>
    <xf numFmtId="49" fontId="6" fillId="0" borderId="8" xfId="4" applyNumberFormat="1" applyFont="1" applyBorder="1" applyAlignment="1">
      <alignment horizontal="center"/>
    </xf>
    <xf numFmtId="0" fontId="6" fillId="0" borderId="8" xfId="0" applyFont="1" applyBorder="1"/>
    <xf numFmtId="0" fontId="21" fillId="0" borderId="9" xfId="0" applyFont="1" applyBorder="1"/>
    <xf numFmtId="0" fontId="6" fillId="0" borderId="11" xfId="4" applyFont="1" applyBorder="1" applyAlignment="1">
      <alignment horizontal="center"/>
    </xf>
    <xf numFmtId="188" fontId="6" fillId="0" borderId="9" xfId="2" applyNumberFormat="1" applyFont="1" applyBorder="1"/>
    <xf numFmtId="0" fontId="6" fillId="0" borderId="3" xfId="4" applyFont="1" applyBorder="1" applyAlignment="1"/>
    <xf numFmtId="0" fontId="6" fillId="0" borderId="3" xfId="4" applyFont="1" applyBorder="1" applyAlignment="1">
      <alignment horizontal="center"/>
    </xf>
    <xf numFmtId="0" fontId="3" fillId="0" borderId="12" xfId="0" applyFont="1" applyBorder="1"/>
    <xf numFmtId="0" fontId="1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/>
    <xf numFmtId="0" fontId="6" fillId="0" borderId="13" xfId="0" applyFont="1" applyBorder="1" applyAlignment="1">
      <alignment horizontal="center"/>
    </xf>
    <xf numFmtId="187" fontId="6" fillId="0" borderId="13" xfId="0" applyNumberFormat="1" applyFont="1" applyBorder="1" applyAlignment="1">
      <alignment horizontal="center"/>
    </xf>
    <xf numFmtId="43" fontId="6" fillId="0" borderId="0" xfId="0" applyNumberFormat="1" applyFont="1" applyBorder="1"/>
    <xf numFmtId="49" fontId="6" fillId="0" borderId="0" xfId="0" applyNumberFormat="1" applyFont="1" applyAlignment="1">
      <alignment horizontal="center"/>
    </xf>
    <xf numFmtId="188" fontId="6" fillId="0" borderId="0" xfId="0" applyNumberFormat="1" applyFont="1"/>
    <xf numFmtId="39" fontId="6" fillId="0" borderId="0" xfId="0" applyNumberFormat="1" applyFont="1" applyAlignment="1">
      <alignment horizontal="center"/>
    </xf>
    <xf numFmtId="39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</xf>
    <xf numFmtId="49" fontId="6" fillId="0" borderId="0" xfId="0" applyNumberFormat="1" applyFont="1" applyAlignment="1">
      <alignment horizontal="center"/>
    </xf>
    <xf numFmtId="43" fontId="6" fillId="0" borderId="0" xfId="0" applyNumberFormat="1" applyFont="1"/>
    <xf numFmtId="187" fontId="6" fillId="0" borderId="0" xfId="0" applyNumberFormat="1" applyFont="1"/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14" xfId="0" applyFont="1" applyBorder="1"/>
    <xf numFmtId="0" fontId="10" fillId="0" borderId="2" xfId="0" applyFont="1" applyBorder="1"/>
    <xf numFmtId="0" fontId="6" fillId="0" borderId="9" xfId="0" applyFont="1" applyFill="1" applyBorder="1" applyAlignment="1">
      <alignment horizontal="left"/>
    </xf>
    <xf numFmtId="0" fontId="6" fillId="0" borderId="3" xfId="0" applyFont="1" applyBorder="1"/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3" fontId="6" fillId="0" borderId="8" xfId="0" applyNumberFormat="1" applyFont="1" applyBorder="1"/>
    <xf numFmtId="0" fontId="17" fillId="0" borderId="9" xfId="0" applyFont="1" applyBorder="1"/>
    <xf numFmtId="0" fontId="3" fillId="0" borderId="8" xfId="0" applyFont="1" applyBorder="1" applyAlignment="1">
      <alignment horizontal="center"/>
    </xf>
    <xf numFmtId="37" fontId="3" fillId="0" borderId="8" xfId="0" applyNumberFormat="1" applyFont="1" applyBorder="1" applyProtection="1"/>
    <xf numFmtId="39" fontId="20" fillId="0" borderId="8" xfId="0" applyNumberFormat="1" applyFont="1" applyBorder="1" applyProtection="1"/>
    <xf numFmtId="0" fontId="13" fillId="0" borderId="12" xfId="0" applyFont="1" applyBorder="1" applyAlignment="1">
      <alignment horizontal="center"/>
    </xf>
    <xf numFmtId="0" fontId="21" fillId="0" borderId="9" xfId="4" applyFont="1" applyBorder="1" applyAlignment="1"/>
    <xf numFmtId="0" fontId="6" fillId="0" borderId="15" xfId="0" applyFont="1" applyBorder="1" applyAlignment="1">
      <alignment horizontal="center"/>
    </xf>
    <xf numFmtId="0" fontId="21" fillId="0" borderId="15" xfId="4" applyFont="1" applyBorder="1" applyAlignment="1"/>
    <xf numFmtId="0" fontId="21" fillId="0" borderId="3" xfId="4" applyFont="1" applyBorder="1" applyAlignment="1">
      <alignment horizontal="center"/>
    </xf>
    <xf numFmtId="43" fontId="13" fillId="0" borderId="15" xfId="2" applyFont="1" applyBorder="1" applyAlignment="1">
      <alignment horizontal="center"/>
    </xf>
    <xf numFmtId="43" fontId="6" fillId="0" borderId="15" xfId="2" applyFont="1" applyBorder="1" applyAlignment="1">
      <alignment horizontal="center"/>
    </xf>
    <xf numFmtId="0" fontId="7" fillId="0" borderId="2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/>
    </xf>
    <xf numFmtId="39" fontId="3" fillId="0" borderId="2" xfId="0" applyNumberFormat="1" applyFont="1" applyBorder="1" applyAlignment="1" applyProtection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9" fillId="0" borderId="7" xfId="0" applyFont="1" applyBorder="1" applyAlignment="1" applyProtection="1">
      <alignment horizontal="center" vertical="center" wrapText="1"/>
    </xf>
    <xf numFmtId="39" fontId="3" fillId="0" borderId="3" xfId="0" applyNumberFormat="1" applyFont="1" applyBorder="1" applyAlignment="1" applyProtection="1">
      <alignment horizontal="center"/>
    </xf>
  </cellXfs>
  <cellStyles count="5">
    <cellStyle name="เครื่องหมายจุลภาค 2" xfId="2"/>
    <cellStyle name="ปกติ" xfId="0" builtinId="0"/>
    <cellStyle name="ปกติ 2" xfId="1"/>
    <cellStyle name="ปกติ_บันทึกวางฏีกา" xfId="3"/>
    <cellStyle name="ปกติ_แบบ 4109 ตุลาคม 48 เม.ย.48-พ.ค.4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topLeftCell="D1" workbookViewId="0">
      <selection activeCell="G11" sqref="G11"/>
    </sheetView>
  </sheetViews>
  <sheetFormatPr defaultRowHeight="21"/>
  <cols>
    <col min="2" max="2" width="24" customWidth="1"/>
    <col min="3" max="3" width="19.875" customWidth="1"/>
    <col min="4" max="4" width="16" customWidth="1"/>
    <col min="5" max="5" width="13.25" customWidth="1"/>
    <col min="7" max="7" width="12.375" customWidth="1"/>
    <col min="14" max="14" width="12.25" customWidth="1"/>
  </cols>
  <sheetData>
    <row r="1" spans="1:14" ht="25.5">
      <c r="A1" s="1"/>
      <c r="B1" s="1"/>
      <c r="C1" s="1"/>
      <c r="D1" s="1"/>
      <c r="E1" s="1"/>
      <c r="F1" s="3" t="s">
        <v>0</v>
      </c>
      <c r="G1" s="1"/>
      <c r="H1" s="1"/>
      <c r="I1" s="1"/>
      <c r="J1" s="1"/>
      <c r="K1" s="1"/>
      <c r="L1" s="1"/>
      <c r="M1" s="1"/>
      <c r="N1" s="4"/>
    </row>
    <row r="2" spans="1:14">
      <c r="A2" s="5" t="s">
        <v>1</v>
      </c>
      <c r="B2" s="6"/>
      <c r="C2" s="6"/>
      <c r="D2" s="7"/>
      <c r="E2" s="6"/>
      <c r="F2" s="8" t="s">
        <v>2</v>
      </c>
      <c r="G2" s="8"/>
      <c r="H2" s="9"/>
      <c r="I2" s="10"/>
      <c r="J2" s="11"/>
      <c r="K2" s="11"/>
      <c r="L2" s="12"/>
      <c r="M2" s="11"/>
      <c r="N2" s="13"/>
    </row>
    <row r="3" spans="1:14">
      <c r="A3" s="5" t="s">
        <v>3</v>
      </c>
      <c r="B3" s="6"/>
      <c r="C3" s="6"/>
      <c r="D3" s="7"/>
      <c r="E3" s="6"/>
      <c r="F3" s="5" t="s">
        <v>4</v>
      </c>
      <c r="G3" s="6"/>
      <c r="H3" s="14"/>
      <c r="I3" s="15"/>
      <c r="J3" s="80" t="s">
        <v>5</v>
      </c>
      <c r="K3" s="80"/>
      <c r="L3" s="80"/>
      <c r="M3" s="80"/>
      <c r="N3" s="17"/>
    </row>
    <row r="4" spans="1:14">
      <c r="A4" s="5" t="s">
        <v>6</v>
      </c>
      <c r="B4" s="6"/>
      <c r="C4" s="6"/>
      <c r="D4" s="7"/>
      <c r="E4" s="6"/>
      <c r="F4" s="6" t="s">
        <v>7</v>
      </c>
      <c r="G4" s="85" t="s">
        <v>8</v>
      </c>
      <c r="H4" s="85"/>
      <c r="I4" s="85"/>
      <c r="J4" s="18">
        <v>2557</v>
      </c>
      <c r="K4" s="66"/>
      <c r="L4" s="66"/>
      <c r="M4" s="66"/>
      <c r="N4" s="17"/>
    </row>
    <row r="5" spans="1:14">
      <c r="A5" s="5"/>
      <c r="B5" s="6"/>
      <c r="C5" s="6"/>
      <c r="D5" s="19"/>
      <c r="E5" s="19"/>
      <c r="F5" s="20" t="s">
        <v>9</v>
      </c>
      <c r="G5" s="6"/>
      <c r="H5" s="21"/>
      <c r="I5" s="15"/>
      <c r="J5" s="6"/>
      <c r="K5" s="6"/>
      <c r="L5" s="21"/>
      <c r="M5" s="6"/>
      <c r="N5" s="22"/>
    </row>
    <row r="6" spans="1:14">
      <c r="A6" s="98" t="s">
        <v>10</v>
      </c>
      <c r="B6" s="95" t="s">
        <v>11</v>
      </c>
      <c r="C6" s="99" t="s">
        <v>12</v>
      </c>
      <c r="D6" s="86" t="s">
        <v>13</v>
      </c>
      <c r="E6" s="93" t="s">
        <v>14</v>
      </c>
      <c r="F6" s="93" t="s">
        <v>15</v>
      </c>
      <c r="G6" s="23" t="s">
        <v>16</v>
      </c>
      <c r="H6" s="100" t="s">
        <v>17</v>
      </c>
      <c r="I6" s="101"/>
      <c r="J6" s="102" t="s">
        <v>18</v>
      </c>
      <c r="K6" s="88"/>
      <c r="L6" s="88"/>
      <c r="M6" s="103"/>
      <c r="N6" s="24" t="s">
        <v>19</v>
      </c>
    </row>
    <row r="7" spans="1:14" ht="40.5">
      <c r="A7" s="87"/>
      <c r="B7" s="96"/>
      <c r="C7" s="87"/>
      <c r="D7" s="87"/>
      <c r="E7" s="87"/>
      <c r="F7" s="87"/>
      <c r="G7" s="25" t="s">
        <v>20</v>
      </c>
      <c r="H7" s="26" t="s">
        <v>21</v>
      </c>
      <c r="I7" s="27" t="s">
        <v>22</v>
      </c>
      <c r="J7" s="28" t="s">
        <v>23</v>
      </c>
      <c r="K7" s="83" t="s">
        <v>24</v>
      </c>
      <c r="L7" s="29" t="s">
        <v>25</v>
      </c>
      <c r="M7" s="30" t="s">
        <v>26</v>
      </c>
      <c r="N7" s="31" t="s">
        <v>27</v>
      </c>
    </row>
    <row r="8" spans="1:14">
      <c r="A8" s="32"/>
      <c r="B8" s="33" t="s">
        <v>28</v>
      </c>
      <c r="C8" s="33"/>
      <c r="D8" s="34"/>
      <c r="E8" s="35"/>
      <c r="F8" s="2"/>
      <c r="G8" s="34"/>
      <c r="H8" s="36"/>
      <c r="I8" s="37"/>
      <c r="J8" s="34"/>
      <c r="K8" s="34"/>
      <c r="L8" s="36"/>
      <c r="M8" s="34"/>
      <c r="N8" s="38"/>
    </row>
    <row r="9" spans="1:14">
      <c r="A9" s="32">
        <v>1</v>
      </c>
      <c r="B9" s="39" t="s">
        <v>29</v>
      </c>
      <c r="C9" s="39" t="s">
        <v>30</v>
      </c>
      <c r="D9" s="32" t="s">
        <v>31</v>
      </c>
      <c r="E9" s="40">
        <v>30000</v>
      </c>
      <c r="F9" s="40">
        <v>1500</v>
      </c>
      <c r="G9" s="41">
        <v>28500</v>
      </c>
      <c r="H9" s="40"/>
      <c r="I9" s="42"/>
      <c r="J9" s="42"/>
      <c r="K9" s="40"/>
      <c r="L9" s="43"/>
      <c r="M9" s="42"/>
      <c r="N9" s="44">
        <v>28500</v>
      </c>
    </row>
    <row r="10" spans="1:14">
      <c r="A10" s="32">
        <v>2</v>
      </c>
      <c r="B10" s="45" t="s">
        <v>32</v>
      </c>
      <c r="C10" s="39" t="s">
        <v>30</v>
      </c>
      <c r="D10" s="32" t="s">
        <v>33</v>
      </c>
      <c r="E10" s="40">
        <v>30000</v>
      </c>
      <c r="F10" s="40">
        <v>1500</v>
      </c>
      <c r="G10" s="41">
        <v>28500</v>
      </c>
      <c r="H10" s="46"/>
      <c r="I10" s="47"/>
      <c r="J10" s="47"/>
      <c r="K10" s="46"/>
      <c r="L10" s="48"/>
      <c r="M10" s="47"/>
      <c r="N10" s="44">
        <v>28500</v>
      </c>
    </row>
    <row r="11" spans="1:14">
      <c r="A11" s="32">
        <v>3</v>
      </c>
      <c r="B11" s="39" t="s">
        <v>34</v>
      </c>
      <c r="C11" s="39" t="s">
        <v>30</v>
      </c>
      <c r="D11" s="32" t="s">
        <v>35</v>
      </c>
      <c r="E11" s="40">
        <v>30000</v>
      </c>
      <c r="F11" s="40">
        <v>1500</v>
      </c>
      <c r="G11" s="41">
        <v>28500</v>
      </c>
      <c r="H11" s="40"/>
      <c r="I11" s="42"/>
      <c r="J11" s="42"/>
      <c r="K11" s="40"/>
      <c r="L11" s="43"/>
      <c r="M11" s="42"/>
      <c r="N11" s="44">
        <v>28500</v>
      </c>
    </row>
    <row r="12" spans="1:14">
      <c r="A12" s="32">
        <v>4</v>
      </c>
      <c r="B12" s="39" t="s">
        <v>36</v>
      </c>
      <c r="C12" s="39" t="s">
        <v>30</v>
      </c>
      <c r="D12" s="32" t="s">
        <v>37</v>
      </c>
      <c r="E12" s="40">
        <v>30000</v>
      </c>
      <c r="F12" s="40">
        <v>1500</v>
      </c>
      <c r="G12" s="41">
        <v>28500</v>
      </c>
      <c r="H12" s="40"/>
      <c r="I12" s="42"/>
      <c r="J12" s="42"/>
      <c r="K12" s="40"/>
      <c r="L12" s="43"/>
      <c r="M12" s="42"/>
      <c r="N12" s="44">
        <v>28500</v>
      </c>
    </row>
    <row r="13" spans="1:14">
      <c r="A13" s="32">
        <v>5</v>
      </c>
      <c r="B13" s="39" t="s">
        <v>38</v>
      </c>
      <c r="C13" s="39" t="s">
        <v>30</v>
      </c>
      <c r="D13" s="32" t="s">
        <v>39</v>
      </c>
      <c r="E13" s="40">
        <v>30000</v>
      </c>
      <c r="F13" s="40">
        <v>1500</v>
      </c>
      <c r="G13" s="41">
        <v>28500</v>
      </c>
      <c r="H13" s="40"/>
      <c r="I13" s="42"/>
      <c r="J13" s="42"/>
      <c r="K13" s="40"/>
      <c r="L13" s="43"/>
      <c r="M13" s="42"/>
      <c r="N13" s="44">
        <v>28500</v>
      </c>
    </row>
    <row r="14" spans="1:14">
      <c r="A14" s="32">
        <v>6</v>
      </c>
      <c r="B14" s="84" t="s">
        <v>40</v>
      </c>
      <c r="C14" s="39" t="s">
        <v>30</v>
      </c>
      <c r="D14" s="32" t="s">
        <v>41</v>
      </c>
      <c r="E14" s="40">
        <v>30000</v>
      </c>
      <c r="F14" s="40">
        <v>1500</v>
      </c>
      <c r="G14" s="41">
        <v>28500</v>
      </c>
      <c r="H14" s="40"/>
      <c r="I14" s="42"/>
      <c r="J14" s="42"/>
      <c r="K14" s="40"/>
      <c r="L14" s="43"/>
      <c r="M14" s="42"/>
      <c r="N14" s="44">
        <v>28500</v>
      </c>
    </row>
    <row r="15" spans="1:14">
      <c r="A15" s="32">
        <v>7</v>
      </c>
      <c r="B15" s="39" t="s">
        <v>42</v>
      </c>
      <c r="C15" s="39" t="s">
        <v>30</v>
      </c>
      <c r="D15" s="32" t="s">
        <v>43</v>
      </c>
      <c r="E15" s="40">
        <v>30000</v>
      </c>
      <c r="F15" s="40">
        <v>1500</v>
      </c>
      <c r="G15" s="41">
        <v>28500</v>
      </c>
      <c r="H15" s="40"/>
      <c r="I15" s="42"/>
      <c r="J15" s="42"/>
      <c r="K15" s="40"/>
      <c r="L15" s="43"/>
      <c r="M15" s="42"/>
      <c r="N15" s="44">
        <v>28500</v>
      </c>
    </row>
    <row r="16" spans="1:14">
      <c r="A16" s="32">
        <v>8</v>
      </c>
      <c r="B16" s="39" t="s">
        <v>44</v>
      </c>
      <c r="C16" s="39" t="s">
        <v>30</v>
      </c>
      <c r="D16" s="32" t="s">
        <v>45</v>
      </c>
      <c r="E16" s="40">
        <v>30000</v>
      </c>
      <c r="F16" s="40">
        <v>1500</v>
      </c>
      <c r="G16" s="41">
        <v>28500</v>
      </c>
      <c r="H16" s="40"/>
      <c r="I16" s="42"/>
      <c r="J16" s="42"/>
      <c r="K16" s="40"/>
      <c r="L16" s="43"/>
      <c r="M16" s="42"/>
      <c r="N16" s="44">
        <v>28500</v>
      </c>
    </row>
    <row r="17" spans="1:14">
      <c r="A17" s="32">
        <v>9</v>
      </c>
      <c r="B17" s="39" t="s">
        <v>46</v>
      </c>
      <c r="C17" s="39" t="s">
        <v>30</v>
      </c>
      <c r="D17" s="32" t="s">
        <v>47</v>
      </c>
      <c r="E17" s="40">
        <v>30000</v>
      </c>
      <c r="F17" s="40">
        <v>1500</v>
      </c>
      <c r="G17" s="41">
        <v>28500</v>
      </c>
      <c r="H17" s="40"/>
      <c r="I17" s="42"/>
      <c r="J17" s="42"/>
      <c r="K17" s="40"/>
      <c r="L17" s="43"/>
      <c r="M17" s="42"/>
      <c r="N17" s="44">
        <v>28500</v>
      </c>
    </row>
    <row r="18" spans="1:14">
      <c r="A18" s="32">
        <v>10</v>
      </c>
      <c r="B18" s="84" t="s">
        <v>48</v>
      </c>
      <c r="C18" s="39" t="s">
        <v>30</v>
      </c>
      <c r="D18" s="32" t="s">
        <v>49</v>
      </c>
      <c r="E18" s="40">
        <v>30000</v>
      </c>
      <c r="F18" s="40">
        <v>1500</v>
      </c>
      <c r="G18" s="41">
        <v>28500</v>
      </c>
      <c r="H18" s="40"/>
      <c r="I18" s="42"/>
      <c r="J18" s="42"/>
      <c r="K18" s="40"/>
      <c r="L18" s="43"/>
      <c r="M18" s="42"/>
      <c r="N18" s="44">
        <v>28500</v>
      </c>
    </row>
    <row r="19" spans="1:14">
      <c r="A19" s="32">
        <v>11</v>
      </c>
      <c r="B19" s="39" t="s">
        <v>50</v>
      </c>
      <c r="C19" s="39" t="s">
        <v>30</v>
      </c>
      <c r="D19" s="32" t="s">
        <v>51</v>
      </c>
      <c r="E19" s="40">
        <v>30000</v>
      </c>
      <c r="F19" s="40">
        <v>1500</v>
      </c>
      <c r="G19" s="41">
        <v>28500</v>
      </c>
      <c r="H19" s="40"/>
      <c r="I19" s="42"/>
      <c r="J19" s="42"/>
      <c r="K19" s="40"/>
      <c r="L19" s="43"/>
      <c r="M19" s="42"/>
      <c r="N19" s="44">
        <v>28500</v>
      </c>
    </row>
    <row r="20" spans="1:14">
      <c r="A20" s="32">
        <v>12</v>
      </c>
      <c r="B20" s="39" t="s">
        <v>52</v>
      </c>
      <c r="C20" s="39" t="s">
        <v>30</v>
      </c>
      <c r="D20" s="32" t="s">
        <v>53</v>
      </c>
      <c r="E20" s="40">
        <v>30000</v>
      </c>
      <c r="F20" s="40">
        <v>1500</v>
      </c>
      <c r="G20" s="41">
        <v>28500</v>
      </c>
      <c r="H20" s="40"/>
      <c r="I20" s="42"/>
      <c r="J20" s="42"/>
      <c r="K20" s="40"/>
      <c r="L20" s="43"/>
      <c r="M20" s="42"/>
      <c r="N20" s="44">
        <v>28500</v>
      </c>
    </row>
    <row r="21" spans="1:14">
      <c r="A21" s="32">
        <v>13</v>
      </c>
      <c r="B21" s="39" t="s">
        <v>54</v>
      </c>
      <c r="C21" s="39" t="s">
        <v>30</v>
      </c>
      <c r="D21" s="32" t="s">
        <v>55</v>
      </c>
      <c r="E21" s="40">
        <v>30000</v>
      </c>
      <c r="F21" s="40">
        <v>1500</v>
      </c>
      <c r="G21" s="41">
        <v>28500</v>
      </c>
      <c r="H21" s="40"/>
      <c r="I21" s="42"/>
      <c r="J21" s="42"/>
      <c r="K21" s="40"/>
      <c r="L21" s="43"/>
      <c r="M21" s="42"/>
      <c r="N21" s="44">
        <v>28500</v>
      </c>
    </row>
    <row r="22" spans="1:14">
      <c r="A22" s="32">
        <v>14</v>
      </c>
      <c r="B22" s="39" t="s">
        <v>56</v>
      </c>
      <c r="C22" s="39" t="s">
        <v>30</v>
      </c>
      <c r="D22" s="32" t="s">
        <v>57</v>
      </c>
      <c r="E22" s="40">
        <v>30000</v>
      </c>
      <c r="F22" s="40">
        <v>1500</v>
      </c>
      <c r="G22" s="41">
        <v>28500</v>
      </c>
      <c r="H22" s="40"/>
      <c r="I22" s="42"/>
      <c r="J22" s="42"/>
      <c r="K22" s="40"/>
      <c r="L22" s="43"/>
      <c r="M22" s="42"/>
      <c r="N22" s="44">
        <v>28500</v>
      </c>
    </row>
    <row r="23" spans="1:14">
      <c r="A23" s="32">
        <v>15</v>
      </c>
      <c r="B23" s="39" t="s">
        <v>58</v>
      </c>
      <c r="C23" s="39" t="s">
        <v>30</v>
      </c>
      <c r="D23" s="32" t="s">
        <v>59</v>
      </c>
      <c r="E23" s="40">
        <v>30000</v>
      </c>
      <c r="F23" s="40">
        <v>1500</v>
      </c>
      <c r="G23" s="41">
        <v>28500</v>
      </c>
      <c r="H23" s="40"/>
      <c r="I23" s="42"/>
      <c r="J23" s="42"/>
      <c r="K23" s="40"/>
      <c r="L23" s="43"/>
      <c r="M23" s="42"/>
      <c r="N23" s="44">
        <v>28500</v>
      </c>
    </row>
    <row r="24" spans="1:14">
      <c r="A24" s="32">
        <v>16</v>
      </c>
      <c r="B24" s="39" t="s">
        <v>60</v>
      </c>
      <c r="C24" s="39" t="s">
        <v>30</v>
      </c>
      <c r="D24" s="32" t="s">
        <v>61</v>
      </c>
      <c r="E24" s="40">
        <v>30000</v>
      </c>
      <c r="F24" s="40">
        <v>1500</v>
      </c>
      <c r="G24" s="41">
        <v>28500</v>
      </c>
      <c r="H24" s="40"/>
      <c r="I24" s="42"/>
      <c r="J24" s="42"/>
      <c r="K24" s="40"/>
      <c r="L24" s="40"/>
      <c r="M24" s="42"/>
      <c r="N24" s="44">
        <v>28500</v>
      </c>
    </row>
    <row r="25" spans="1:14">
      <c r="A25" s="32">
        <v>17</v>
      </c>
      <c r="B25" s="39" t="s">
        <v>62</v>
      </c>
      <c r="C25" s="39" t="s">
        <v>30</v>
      </c>
      <c r="D25" s="32" t="s">
        <v>63</v>
      </c>
      <c r="E25" s="40">
        <v>30000</v>
      </c>
      <c r="F25" s="40">
        <v>1500</v>
      </c>
      <c r="G25" s="41">
        <v>28500</v>
      </c>
      <c r="H25" s="40"/>
      <c r="I25" s="42"/>
      <c r="J25" s="42"/>
      <c r="K25" s="40"/>
      <c r="L25" s="40"/>
      <c r="M25" s="42"/>
      <c r="N25" s="44">
        <v>28500</v>
      </c>
    </row>
    <row r="26" spans="1:14">
      <c r="A26" s="49"/>
      <c r="B26" s="79" t="s">
        <v>64</v>
      </c>
      <c r="C26" s="50"/>
      <c r="D26" s="51"/>
      <c r="E26" s="63">
        <v>510000</v>
      </c>
      <c r="F26" s="63">
        <v>25500</v>
      </c>
      <c r="G26" s="63">
        <v>484500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484500</v>
      </c>
    </row>
    <row r="27" spans="1:14">
      <c r="A27" s="97">
        <v>2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spans="1:14">
      <c r="A28" s="98" t="s">
        <v>65</v>
      </c>
      <c r="B28" s="95" t="s">
        <v>11</v>
      </c>
      <c r="C28" s="99" t="s">
        <v>12</v>
      </c>
      <c r="D28" s="86" t="s">
        <v>13</v>
      </c>
      <c r="E28" s="93" t="s">
        <v>14</v>
      </c>
      <c r="F28" s="93" t="s">
        <v>15</v>
      </c>
      <c r="G28" s="23" t="s">
        <v>16</v>
      </c>
      <c r="H28" s="91" t="s">
        <v>17</v>
      </c>
      <c r="I28" s="92"/>
      <c r="J28" s="88" t="s">
        <v>18</v>
      </c>
      <c r="K28" s="88"/>
      <c r="L28" s="88"/>
      <c r="M28" s="88"/>
      <c r="N28" s="24" t="s">
        <v>19</v>
      </c>
    </row>
    <row r="29" spans="1:14" ht="40.5">
      <c r="A29" s="87"/>
      <c r="B29" s="96"/>
      <c r="C29" s="87"/>
      <c r="D29" s="87"/>
      <c r="E29" s="87"/>
      <c r="F29" s="87"/>
      <c r="G29" s="25" t="s">
        <v>20</v>
      </c>
      <c r="H29" s="26" t="s">
        <v>21</v>
      </c>
      <c r="I29" s="27" t="s">
        <v>22</v>
      </c>
      <c r="J29" s="28" t="s">
        <v>23</v>
      </c>
      <c r="K29" s="83" t="s">
        <v>24</v>
      </c>
      <c r="L29" s="29" t="s">
        <v>25</v>
      </c>
      <c r="M29" s="30" t="s">
        <v>26</v>
      </c>
      <c r="N29" s="31" t="s">
        <v>27</v>
      </c>
    </row>
    <row r="30" spans="1:14">
      <c r="A30" s="52"/>
      <c r="B30" s="77" t="s">
        <v>66</v>
      </c>
      <c r="C30" s="39"/>
      <c r="D30" s="34"/>
      <c r="E30" s="72">
        <v>510000</v>
      </c>
      <c r="F30" s="73">
        <v>25500</v>
      </c>
      <c r="G30" s="74">
        <v>484500</v>
      </c>
      <c r="H30" s="36"/>
      <c r="I30" s="37"/>
      <c r="J30" s="34"/>
      <c r="K30" s="82"/>
      <c r="L30" s="54"/>
      <c r="M30" s="34"/>
      <c r="N30" s="75">
        <v>484500</v>
      </c>
    </row>
    <row r="31" spans="1:14">
      <c r="A31" s="32">
        <v>18</v>
      </c>
      <c r="B31" s="84" t="s">
        <v>67</v>
      </c>
      <c r="C31" s="39" t="s">
        <v>30</v>
      </c>
      <c r="D31" s="32" t="s">
        <v>68</v>
      </c>
      <c r="E31" s="40">
        <v>30000</v>
      </c>
      <c r="F31" s="40">
        <v>1500</v>
      </c>
      <c r="G31" s="41">
        <v>28500</v>
      </c>
      <c r="H31" s="40"/>
      <c r="I31" s="42"/>
      <c r="J31" s="42"/>
      <c r="K31" s="40"/>
      <c r="L31" s="40"/>
      <c r="M31" s="42"/>
      <c r="N31" s="44">
        <v>28500</v>
      </c>
    </row>
    <row r="32" spans="1:14">
      <c r="A32" s="32">
        <v>19</v>
      </c>
      <c r="B32" s="39" t="s">
        <v>69</v>
      </c>
      <c r="C32" s="39" t="s">
        <v>30</v>
      </c>
      <c r="D32" s="56" t="s">
        <v>70</v>
      </c>
      <c r="E32" s="40">
        <v>30000</v>
      </c>
      <c r="F32" s="40">
        <v>1500</v>
      </c>
      <c r="G32" s="41">
        <v>28500</v>
      </c>
      <c r="H32" s="40"/>
      <c r="I32" s="42"/>
      <c r="J32" s="42"/>
      <c r="K32" s="40"/>
      <c r="L32" s="43"/>
      <c r="M32" s="42"/>
      <c r="N32" s="44">
        <v>28500</v>
      </c>
    </row>
    <row r="33" spans="1:14">
      <c r="A33" s="32">
        <v>20</v>
      </c>
      <c r="B33" s="39" t="s">
        <v>71</v>
      </c>
      <c r="C33" s="39" t="s">
        <v>30</v>
      </c>
      <c r="D33" s="56" t="s">
        <v>72</v>
      </c>
      <c r="E33" s="40">
        <v>30000</v>
      </c>
      <c r="F33" s="40">
        <v>1500</v>
      </c>
      <c r="G33" s="41">
        <v>28500</v>
      </c>
      <c r="H33" s="40"/>
      <c r="I33" s="42"/>
      <c r="J33" s="42"/>
      <c r="K33" s="40"/>
      <c r="L33" s="40"/>
      <c r="M33" s="42"/>
      <c r="N33" s="55">
        <v>28500</v>
      </c>
    </row>
    <row r="34" spans="1:14">
      <c r="A34" s="32">
        <v>21</v>
      </c>
      <c r="B34" s="39" t="s">
        <v>73</v>
      </c>
      <c r="C34" s="39" t="s">
        <v>30</v>
      </c>
      <c r="D34" s="56" t="s">
        <v>74</v>
      </c>
      <c r="E34" s="40">
        <v>30000</v>
      </c>
      <c r="F34" s="40">
        <v>1500</v>
      </c>
      <c r="G34" s="41">
        <v>28500</v>
      </c>
      <c r="H34" s="40"/>
      <c r="I34" s="42"/>
      <c r="J34" s="42"/>
      <c r="K34" s="40"/>
      <c r="L34" s="40"/>
      <c r="M34" s="42"/>
      <c r="N34" s="55">
        <v>28500</v>
      </c>
    </row>
    <row r="35" spans="1:14">
      <c r="A35" s="32">
        <v>22</v>
      </c>
      <c r="B35" s="39" t="s">
        <v>75</v>
      </c>
      <c r="C35" s="39" t="s">
        <v>30</v>
      </c>
      <c r="D35" s="32" t="s">
        <v>76</v>
      </c>
      <c r="E35" s="40">
        <v>30000</v>
      </c>
      <c r="F35" s="40">
        <v>1500</v>
      </c>
      <c r="G35" s="41">
        <v>28500</v>
      </c>
      <c r="H35" s="40"/>
      <c r="I35" s="42"/>
      <c r="J35" s="42"/>
      <c r="K35" s="40"/>
      <c r="L35" s="40"/>
      <c r="M35" s="42"/>
      <c r="N35" s="55">
        <v>28500</v>
      </c>
    </row>
    <row r="36" spans="1:14">
      <c r="A36" s="32">
        <v>23</v>
      </c>
      <c r="B36" s="39" t="s">
        <v>77</v>
      </c>
      <c r="C36" s="39" t="s">
        <v>30</v>
      </c>
      <c r="D36" s="32" t="s">
        <v>78</v>
      </c>
      <c r="E36" s="40">
        <v>30000</v>
      </c>
      <c r="F36" s="40">
        <v>1500</v>
      </c>
      <c r="G36" s="41">
        <v>28500</v>
      </c>
      <c r="H36" s="40"/>
      <c r="I36" s="42"/>
      <c r="J36" s="42"/>
      <c r="K36" s="40"/>
      <c r="L36" s="40"/>
      <c r="M36" s="42"/>
      <c r="N36" s="55">
        <v>28500</v>
      </c>
    </row>
    <row r="37" spans="1:14">
      <c r="A37" s="32">
        <v>24</v>
      </c>
      <c r="B37" s="39" t="s">
        <v>79</v>
      </c>
      <c r="C37" s="39" t="s">
        <v>30</v>
      </c>
      <c r="D37" s="32" t="s">
        <v>80</v>
      </c>
      <c r="E37" s="40">
        <v>30000</v>
      </c>
      <c r="F37" s="40">
        <v>1500</v>
      </c>
      <c r="G37" s="41">
        <v>28500</v>
      </c>
      <c r="H37" s="40"/>
      <c r="I37" s="42"/>
      <c r="J37" s="42"/>
      <c r="K37" s="40"/>
      <c r="L37" s="40"/>
      <c r="M37" s="42"/>
      <c r="N37" s="55">
        <v>28500</v>
      </c>
    </row>
    <row r="38" spans="1:14">
      <c r="A38" s="32">
        <v>25</v>
      </c>
      <c r="B38" s="84" t="s">
        <v>81</v>
      </c>
      <c r="C38" s="39" t="s">
        <v>30</v>
      </c>
      <c r="D38" s="32" t="s">
        <v>82</v>
      </c>
      <c r="E38" s="40">
        <v>30000</v>
      </c>
      <c r="F38" s="40">
        <v>1500</v>
      </c>
      <c r="G38" s="41">
        <v>28500</v>
      </c>
      <c r="H38" s="46"/>
      <c r="I38" s="47"/>
      <c r="J38" s="47"/>
      <c r="K38" s="46"/>
      <c r="L38" s="46"/>
      <c r="M38" s="47"/>
      <c r="N38" s="55">
        <v>28500</v>
      </c>
    </row>
    <row r="39" spans="1:14">
      <c r="A39" s="32">
        <v>26</v>
      </c>
      <c r="B39" s="57" t="s">
        <v>83</v>
      </c>
      <c r="C39" s="39" t="s">
        <v>30</v>
      </c>
      <c r="D39" s="56" t="s">
        <v>84</v>
      </c>
      <c r="E39" s="40">
        <v>30000</v>
      </c>
      <c r="F39" s="40">
        <v>1500</v>
      </c>
      <c r="G39" s="41">
        <v>28500</v>
      </c>
      <c r="H39" s="46"/>
      <c r="I39" s="47"/>
      <c r="J39" s="47"/>
      <c r="K39" s="46"/>
      <c r="L39" s="48"/>
      <c r="M39" s="47"/>
      <c r="N39" s="55">
        <v>28500</v>
      </c>
    </row>
    <row r="40" spans="1:14">
      <c r="A40" s="32">
        <v>27</v>
      </c>
      <c r="B40" s="39" t="s">
        <v>85</v>
      </c>
      <c r="C40" s="39" t="s">
        <v>30</v>
      </c>
      <c r="D40" s="56" t="s">
        <v>86</v>
      </c>
      <c r="E40" s="40">
        <v>30000</v>
      </c>
      <c r="F40" s="40">
        <v>1500</v>
      </c>
      <c r="G40" s="41">
        <v>28500</v>
      </c>
      <c r="H40" s="40"/>
      <c r="I40" s="42"/>
      <c r="J40" s="42"/>
      <c r="K40" s="40"/>
      <c r="L40" s="43"/>
      <c r="M40" s="42"/>
      <c r="N40" s="55">
        <v>28500</v>
      </c>
    </row>
    <row r="41" spans="1:14">
      <c r="A41" s="32">
        <v>28</v>
      </c>
      <c r="B41" s="39" t="s">
        <v>87</v>
      </c>
      <c r="C41" s="39" t="s">
        <v>30</v>
      </c>
      <c r="D41" s="56" t="s">
        <v>88</v>
      </c>
      <c r="E41" s="40">
        <v>30000</v>
      </c>
      <c r="F41" s="40">
        <v>1500</v>
      </c>
      <c r="G41" s="41">
        <v>28500</v>
      </c>
      <c r="H41" s="40"/>
      <c r="I41" s="42"/>
      <c r="J41" s="42"/>
      <c r="K41" s="40"/>
      <c r="L41" s="43"/>
      <c r="M41" s="42"/>
      <c r="N41" s="55">
        <v>28500</v>
      </c>
    </row>
    <row r="42" spans="1:14">
      <c r="A42" s="32">
        <v>29</v>
      </c>
      <c r="B42" s="39" t="s">
        <v>89</v>
      </c>
      <c r="C42" s="39" t="s">
        <v>30</v>
      </c>
      <c r="D42" s="32" t="s">
        <v>90</v>
      </c>
      <c r="E42" s="40">
        <v>30000</v>
      </c>
      <c r="F42" s="40">
        <v>1500</v>
      </c>
      <c r="G42" s="41">
        <v>28500</v>
      </c>
      <c r="H42" s="40"/>
      <c r="I42" s="42"/>
      <c r="J42" s="42"/>
      <c r="K42" s="40"/>
      <c r="L42" s="43"/>
      <c r="M42" s="42"/>
      <c r="N42" s="55">
        <v>28500</v>
      </c>
    </row>
    <row r="43" spans="1:14">
      <c r="A43" s="32">
        <v>30</v>
      </c>
      <c r="B43" s="39" t="s">
        <v>91</v>
      </c>
      <c r="C43" s="39" t="s">
        <v>30</v>
      </c>
      <c r="D43" s="32" t="s">
        <v>92</v>
      </c>
      <c r="E43" s="40">
        <v>30000</v>
      </c>
      <c r="F43" s="40">
        <v>1500</v>
      </c>
      <c r="G43" s="41">
        <v>28500</v>
      </c>
      <c r="H43" s="40"/>
      <c r="I43" s="42"/>
      <c r="J43" s="42"/>
      <c r="K43" s="40"/>
      <c r="L43" s="40"/>
      <c r="M43" s="42"/>
      <c r="N43" s="55">
        <v>28500</v>
      </c>
    </row>
    <row r="44" spans="1:14">
      <c r="A44" s="32">
        <v>31</v>
      </c>
      <c r="B44" s="39" t="s">
        <v>93</v>
      </c>
      <c r="C44" s="39" t="s">
        <v>30</v>
      </c>
      <c r="D44" s="32" t="s">
        <v>94</v>
      </c>
      <c r="E44" s="40">
        <v>30000</v>
      </c>
      <c r="F44" s="40">
        <v>1500</v>
      </c>
      <c r="G44" s="41">
        <v>28500</v>
      </c>
      <c r="H44" s="40"/>
      <c r="I44" s="42"/>
      <c r="J44" s="42"/>
      <c r="K44" s="40"/>
      <c r="L44" s="40"/>
      <c r="M44" s="42"/>
      <c r="N44" s="55">
        <v>28500</v>
      </c>
    </row>
    <row r="45" spans="1:14">
      <c r="A45" s="32">
        <v>32</v>
      </c>
      <c r="B45" s="39" t="s">
        <v>95</v>
      </c>
      <c r="C45" s="39" t="s">
        <v>30</v>
      </c>
      <c r="D45" s="32" t="s">
        <v>96</v>
      </c>
      <c r="E45" s="40">
        <v>30000</v>
      </c>
      <c r="F45" s="40">
        <v>1500</v>
      </c>
      <c r="G45" s="41">
        <v>28500</v>
      </c>
      <c r="H45" s="40"/>
      <c r="I45" s="42"/>
      <c r="J45" s="42"/>
      <c r="K45" s="40"/>
      <c r="L45" s="43"/>
      <c r="M45" s="42"/>
      <c r="N45" s="44">
        <v>28500</v>
      </c>
    </row>
    <row r="46" spans="1:14">
      <c r="A46" s="32">
        <v>33</v>
      </c>
      <c r="B46" s="39" t="s">
        <v>97</v>
      </c>
      <c r="C46" s="39" t="s">
        <v>30</v>
      </c>
      <c r="D46" s="32" t="s">
        <v>98</v>
      </c>
      <c r="E46" s="40">
        <v>30000</v>
      </c>
      <c r="F46" s="40">
        <v>1500</v>
      </c>
      <c r="G46" s="41">
        <v>28500</v>
      </c>
      <c r="H46" s="40"/>
      <c r="I46" s="42"/>
      <c r="J46" s="42"/>
      <c r="K46" s="40"/>
      <c r="L46" s="40"/>
      <c r="M46" s="42"/>
      <c r="N46" s="55">
        <v>28500</v>
      </c>
    </row>
    <row r="47" spans="1:14">
      <c r="A47" s="32">
        <v>34</v>
      </c>
      <c r="B47" s="39" t="s">
        <v>99</v>
      </c>
      <c r="C47" s="39" t="s">
        <v>30</v>
      </c>
      <c r="D47" s="32" t="s">
        <v>100</v>
      </c>
      <c r="E47" s="40">
        <v>30000</v>
      </c>
      <c r="F47" s="40">
        <v>1500</v>
      </c>
      <c r="G47" s="41">
        <v>28500</v>
      </c>
      <c r="H47" s="40"/>
      <c r="I47" s="42"/>
      <c r="J47" s="42"/>
      <c r="K47" s="40"/>
      <c r="L47" s="43"/>
      <c r="M47" s="42"/>
      <c r="N47" s="44">
        <v>28500</v>
      </c>
    </row>
    <row r="48" spans="1:14">
      <c r="A48" s="32">
        <v>35</v>
      </c>
      <c r="B48" s="39" t="s">
        <v>101</v>
      </c>
      <c r="C48" s="39" t="s">
        <v>30</v>
      </c>
      <c r="D48" s="60" t="s">
        <v>102</v>
      </c>
      <c r="E48" s="40">
        <v>30000</v>
      </c>
      <c r="F48" s="40">
        <v>1500</v>
      </c>
      <c r="G48" s="41">
        <v>28500</v>
      </c>
      <c r="H48" s="46"/>
      <c r="I48" s="47"/>
      <c r="J48" s="47"/>
      <c r="K48" s="46"/>
      <c r="L48" s="48"/>
      <c r="M48" s="47"/>
      <c r="N48" s="55">
        <v>28500</v>
      </c>
    </row>
    <row r="49" spans="1:14">
      <c r="A49" s="32">
        <v>36</v>
      </c>
      <c r="B49" s="39" t="s">
        <v>103</v>
      </c>
      <c r="C49" s="39" t="s">
        <v>30</v>
      </c>
      <c r="D49" s="32" t="s">
        <v>104</v>
      </c>
      <c r="E49" s="40">
        <v>30000</v>
      </c>
      <c r="F49" s="40">
        <v>1500</v>
      </c>
      <c r="G49" s="41">
        <v>28500</v>
      </c>
      <c r="H49" s="40"/>
      <c r="I49" s="42"/>
      <c r="J49" s="42"/>
      <c r="K49" s="40"/>
      <c r="L49" s="40"/>
      <c r="M49" s="42"/>
      <c r="N49" s="55">
        <v>28500</v>
      </c>
    </row>
    <row r="50" spans="1:14">
      <c r="A50" s="32"/>
      <c r="B50" s="39"/>
      <c r="C50" s="39"/>
      <c r="D50" s="32"/>
      <c r="E50" s="40"/>
      <c r="F50" s="40"/>
      <c r="G50" s="41"/>
      <c r="H50" s="40"/>
      <c r="I50" s="42"/>
      <c r="J50" s="42"/>
      <c r="K50" s="40"/>
      <c r="L50" s="40"/>
      <c r="M50" s="42"/>
      <c r="N50" s="55"/>
    </row>
    <row r="51" spans="1:14">
      <c r="A51" s="58"/>
      <c r="B51" s="62" t="s">
        <v>64</v>
      </c>
      <c r="C51" s="59"/>
      <c r="D51" s="58"/>
      <c r="E51" s="63">
        <v>1080000</v>
      </c>
      <c r="F51" s="63">
        <v>54000</v>
      </c>
      <c r="G51" s="63">
        <v>1026000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1026000</v>
      </c>
    </row>
    <row r="52" spans="1:14">
      <c r="A52" s="97">
        <v>3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4">
      <c r="A53" s="98" t="s">
        <v>65</v>
      </c>
      <c r="B53" s="95" t="s">
        <v>11</v>
      </c>
      <c r="C53" s="99" t="s">
        <v>12</v>
      </c>
      <c r="D53" s="86" t="s">
        <v>13</v>
      </c>
      <c r="E53" s="93" t="s">
        <v>14</v>
      </c>
      <c r="F53" s="93" t="s">
        <v>15</v>
      </c>
      <c r="G53" s="23" t="s">
        <v>16</v>
      </c>
      <c r="H53" s="91" t="s">
        <v>17</v>
      </c>
      <c r="I53" s="92"/>
      <c r="J53" s="88" t="s">
        <v>18</v>
      </c>
      <c r="K53" s="88"/>
      <c r="L53" s="88"/>
      <c r="M53" s="88"/>
      <c r="N53" s="24" t="s">
        <v>19</v>
      </c>
    </row>
    <row r="54" spans="1:14" ht="40.5">
      <c r="A54" s="87"/>
      <c r="B54" s="96"/>
      <c r="C54" s="87"/>
      <c r="D54" s="87"/>
      <c r="E54" s="87"/>
      <c r="F54" s="87"/>
      <c r="G54" s="25" t="s">
        <v>20</v>
      </c>
      <c r="H54" s="26" t="s">
        <v>21</v>
      </c>
      <c r="I54" s="27" t="s">
        <v>22</v>
      </c>
      <c r="J54" s="28" t="s">
        <v>23</v>
      </c>
      <c r="K54" s="83" t="s">
        <v>24</v>
      </c>
      <c r="L54" s="29" t="s">
        <v>25</v>
      </c>
      <c r="M54" s="30" t="s">
        <v>26</v>
      </c>
      <c r="N54" s="31" t="s">
        <v>27</v>
      </c>
    </row>
    <row r="55" spans="1:14">
      <c r="A55" s="52"/>
      <c r="B55" s="77" t="s">
        <v>66</v>
      </c>
      <c r="C55" s="39"/>
      <c r="D55" s="34"/>
      <c r="E55" s="72">
        <v>1080000</v>
      </c>
      <c r="F55" s="73">
        <v>54000</v>
      </c>
      <c r="G55" s="74">
        <v>1026000</v>
      </c>
      <c r="H55" s="74">
        <v>0</v>
      </c>
      <c r="I55" s="74">
        <v>0</v>
      </c>
      <c r="J55" s="74">
        <v>0</v>
      </c>
      <c r="K55" s="74">
        <v>0</v>
      </c>
      <c r="L55" s="74">
        <v>0</v>
      </c>
      <c r="M55" s="74">
        <v>0</v>
      </c>
      <c r="N55" s="74">
        <v>1026000</v>
      </c>
    </row>
    <row r="56" spans="1:14">
      <c r="A56" s="32">
        <v>37</v>
      </c>
      <c r="B56" s="39" t="s">
        <v>105</v>
      </c>
      <c r="C56" s="57" t="s">
        <v>30</v>
      </c>
      <c r="D56" s="32" t="s">
        <v>106</v>
      </c>
      <c r="E56" s="40">
        <v>30000</v>
      </c>
      <c r="F56" s="40">
        <v>1500</v>
      </c>
      <c r="G56" s="41">
        <v>28500</v>
      </c>
      <c r="H56" s="40"/>
      <c r="I56" s="42"/>
      <c r="J56" s="42"/>
      <c r="K56" s="40"/>
      <c r="L56" s="43"/>
      <c r="M56" s="42"/>
      <c r="N56" s="44">
        <v>28500</v>
      </c>
    </row>
    <row r="57" spans="1:14">
      <c r="A57" s="32">
        <v>38</v>
      </c>
      <c r="B57" s="39" t="s">
        <v>107</v>
      </c>
      <c r="C57" s="39" t="s">
        <v>30</v>
      </c>
      <c r="D57" s="32" t="s">
        <v>108</v>
      </c>
      <c r="E57" s="40">
        <v>30000</v>
      </c>
      <c r="F57" s="40">
        <v>1500</v>
      </c>
      <c r="G57" s="41">
        <v>28500</v>
      </c>
      <c r="H57" s="40"/>
      <c r="I57" s="42"/>
      <c r="J57" s="42"/>
      <c r="K57" s="40"/>
      <c r="L57" s="40"/>
      <c r="M57" s="42"/>
      <c r="N57" s="55">
        <v>28500</v>
      </c>
    </row>
    <row r="58" spans="1:14">
      <c r="A58" s="32">
        <v>39</v>
      </c>
      <c r="B58" s="39" t="s">
        <v>109</v>
      </c>
      <c r="C58" s="57" t="s">
        <v>30</v>
      </c>
      <c r="D58" s="32" t="s">
        <v>110</v>
      </c>
      <c r="E58" s="40">
        <v>30000</v>
      </c>
      <c r="F58" s="40">
        <v>1500</v>
      </c>
      <c r="G58" s="41">
        <v>28500</v>
      </c>
      <c r="H58" s="40"/>
      <c r="I58" s="42"/>
      <c r="J58" s="42"/>
      <c r="K58" s="40"/>
      <c r="L58" s="43"/>
      <c r="M58" s="42"/>
      <c r="N58" s="44">
        <v>28500</v>
      </c>
    </row>
    <row r="59" spans="1:14">
      <c r="A59" s="32">
        <v>40</v>
      </c>
      <c r="B59" s="39" t="s">
        <v>111</v>
      </c>
      <c r="C59" s="39" t="s">
        <v>30</v>
      </c>
      <c r="D59" s="32" t="s">
        <v>112</v>
      </c>
      <c r="E59" s="40">
        <v>30000</v>
      </c>
      <c r="F59" s="40">
        <v>1500</v>
      </c>
      <c r="G59" s="41">
        <v>28500</v>
      </c>
      <c r="H59" s="40"/>
      <c r="I59" s="42"/>
      <c r="J59" s="42"/>
      <c r="K59" s="40"/>
      <c r="L59" s="43"/>
      <c r="M59" s="42"/>
      <c r="N59" s="55">
        <v>28500</v>
      </c>
    </row>
    <row r="60" spans="1:14">
      <c r="A60" s="32">
        <v>41</v>
      </c>
      <c r="B60" s="39" t="s">
        <v>113</v>
      </c>
      <c r="C60" s="39" t="s">
        <v>30</v>
      </c>
      <c r="D60" s="32" t="s">
        <v>114</v>
      </c>
      <c r="E60" s="40">
        <v>30000</v>
      </c>
      <c r="F60" s="40">
        <v>1500</v>
      </c>
      <c r="G60" s="41">
        <v>28500</v>
      </c>
      <c r="H60" s="36"/>
      <c r="I60" s="37"/>
      <c r="J60" s="34"/>
      <c r="K60" s="36"/>
      <c r="L60" s="54"/>
      <c r="M60" s="42"/>
      <c r="N60" s="55">
        <v>28500</v>
      </c>
    </row>
    <row r="61" spans="1:14">
      <c r="A61" s="32">
        <v>42</v>
      </c>
      <c r="B61" s="39" t="s">
        <v>115</v>
      </c>
      <c r="C61" s="39" t="s">
        <v>30</v>
      </c>
      <c r="D61" s="32" t="s">
        <v>116</v>
      </c>
      <c r="E61" s="40">
        <v>30000</v>
      </c>
      <c r="F61" s="40">
        <v>1500</v>
      </c>
      <c r="G61" s="41">
        <v>28500</v>
      </c>
      <c r="H61" s="40"/>
      <c r="I61" s="42"/>
      <c r="J61" s="42"/>
      <c r="K61" s="40"/>
      <c r="L61" s="40"/>
      <c r="M61" s="42"/>
      <c r="N61" s="55">
        <v>28500</v>
      </c>
    </row>
    <row r="62" spans="1:14">
      <c r="A62" s="32">
        <v>43</v>
      </c>
      <c r="B62" s="39" t="s">
        <v>117</v>
      </c>
      <c r="C62" s="39" t="s">
        <v>30</v>
      </c>
      <c r="D62" s="32" t="s">
        <v>118</v>
      </c>
      <c r="E62" s="40">
        <v>30000</v>
      </c>
      <c r="F62" s="40">
        <v>1500</v>
      </c>
      <c r="G62" s="41">
        <v>28500</v>
      </c>
      <c r="H62" s="40"/>
      <c r="I62" s="42"/>
      <c r="J62" s="42"/>
      <c r="K62" s="40"/>
      <c r="L62" s="40"/>
      <c r="M62" s="42"/>
      <c r="N62" s="55">
        <v>28500</v>
      </c>
    </row>
    <row r="63" spans="1:14">
      <c r="A63" s="32">
        <v>44</v>
      </c>
      <c r="B63" s="39" t="s">
        <v>119</v>
      </c>
      <c r="C63" s="39" t="s">
        <v>30</v>
      </c>
      <c r="D63" s="32" t="s">
        <v>120</v>
      </c>
      <c r="E63" s="40">
        <v>30000</v>
      </c>
      <c r="F63" s="40">
        <v>1500</v>
      </c>
      <c r="G63" s="41">
        <v>28500</v>
      </c>
      <c r="H63" s="40"/>
      <c r="I63" s="42"/>
      <c r="J63" s="42"/>
      <c r="K63" s="40"/>
      <c r="L63" s="43"/>
      <c r="M63" s="42"/>
      <c r="N63" s="44">
        <v>28500</v>
      </c>
    </row>
    <row r="64" spans="1:14">
      <c r="A64" s="32">
        <v>45</v>
      </c>
      <c r="B64" s="39" t="s">
        <v>121</v>
      </c>
      <c r="C64" s="39" t="s">
        <v>30</v>
      </c>
      <c r="D64" s="32" t="s">
        <v>122</v>
      </c>
      <c r="E64" s="40">
        <v>30000</v>
      </c>
      <c r="F64" s="40">
        <v>1500</v>
      </c>
      <c r="G64" s="41">
        <v>28500</v>
      </c>
      <c r="H64" s="40"/>
      <c r="I64" s="42"/>
      <c r="J64" s="42"/>
      <c r="K64" s="40"/>
      <c r="L64" s="43"/>
      <c r="M64" s="42"/>
      <c r="N64" s="44">
        <v>28500</v>
      </c>
    </row>
    <row r="65" spans="1:14">
      <c r="A65" s="32">
        <v>46</v>
      </c>
      <c r="B65" s="39" t="s">
        <v>123</v>
      </c>
      <c r="C65" s="39" t="s">
        <v>30</v>
      </c>
      <c r="D65" s="32" t="s">
        <v>124</v>
      </c>
      <c r="E65" s="40">
        <v>30000</v>
      </c>
      <c r="F65" s="40">
        <v>1500</v>
      </c>
      <c r="G65" s="41">
        <v>28500</v>
      </c>
      <c r="H65" s="40"/>
      <c r="I65" s="42"/>
      <c r="J65" s="42"/>
      <c r="K65" s="40"/>
      <c r="L65" s="40"/>
      <c r="M65" s="42"/>
      <c r="N65" s="55">
        <v>28500</v>
      </c>
    </row>
    <row r="66" spans="1:14">
      <c r="A66" s="32">
        <v>47</v>
      </c>
      <c r="B66" s="39" t="s">
        <v>125</v>
      </c>
      <c r="C66" s="39" t="s">
        <v>30</v>
      </c>
      <c r="D66" s="32" t="s">
        <v>126</v>
      </c>
      <c r="E66" s="40">
        <v>30000</v>
      </c>
      <c r="F66" s="40">
        <v>1500</v>
      </c>
      <c r="G66" s="41">
        <v>28500</v>
      </c>
      <c r="H66" s="40"/>
      <c r="I66" s="42"/>
      <c r="J66" s="42"/>
      <c r="K66" s="40"/>
      <c r="L66" s="40"/>
      <c r="M66" s="42"/>
      <c r="N66" s="55">
        <v>28500</v>
      </c>
    </row>
    <row r="67" spans="1:14">
      <c r="A67" s="32">
        <v>48</v>
      </c>
      <c r="B67" s="39" t="s">
        <v>127</v>
      </c>
      <c r="C67" s="39" t="s">
        <v>30</v>
      </c>
      <c r="D67" s="32" t="s">
        <v>128</v>
      </c>
      <c r="E67" s="40">
        <v>30000</v>
      </c>
      <c r="F67" s="40">
        <v>1500</v>
      </c>
      <c r="G67" s="41">
        <v>28500</v>
      </c>
      <c r="H67" s="40"/>
      <c r="I67" s="42"/>
      <c r="J67" s="42"/>
      <c r="K67" s="40"/>
      <c r="L67" s="40"/>
      <c r="M67" s="42"/>
      <c r="N67" s="55">
        <v>28500</v>
      </c>
    </row>
    <row r="68" spans="1:14">
      <c r="A68" s="32">
        <v>49</v>
      </c>
      <c r="B68" s="61" t="s">
        <v>129</v>
      </c>
      <c r="C68" s="39" t="s">
        <v>30</v>
      </c>
      <c r="D68" s="32" t="s">
        <v>130</v>
      </c>
      <c r="E68" s="40">
        <v>30000</v>
      </c>
      <c r="F68" s="40">
        <v>1500</v>
      </c>
      <c r="G68" s="41">
        <v>28500</v>
      </c>
      <c r="H68" s="40"/>
      <c r="I68" s="42"/>
      <c r="J68" s="42"/>
      <c r="K68" s="40"/>
      <c r="L68" s="43"/>
      <c r="M68" s="42"/>
      <c r="N68" s="55">
        <v>28500</v>
      </c>
    </row>
    <row r="69" spans="1:14">
      <c r="A69" s="32">
        <v>50</v>
      </c>
      <c r="B69" s="39" t="s">
        <v>131</v>
      </c>
      <c r="C69" s="39" t="s">
        <v>30</v>
      </c>
      <c r="D69" s="32" t="s">
        <v>132</v>
      </c>
      <c r="E69" s="40">
        <v>30000</v>
      </c>
      <c r="F69" s="40">
        <v>1500</v>
      </c>
      <c r="G69" s="41">
        <v>28500</v>
      </c>
      <c r="H69" s="40"/>
      <c r="I69" s="42"/>
      <c r="J69" s="42"/>
      <c r="K69" s="40"/>
      <c r="L69" s="43"/>
      <c r="M69" s="42"/>
      <c r="N69" s="55">
        <v>28500</v>
      </c>
    </row>
    <row r="70" spans="1:14">
      <c r="A70" s="32">
        <v>51</v>
      </c>
      <c r="B70" s="39" t="s">
        <v>133</v>
      </c>
      <c r="C70" s="39" t="s">
        <v>30</v>
      </c>
      <c r="D70" s="32" t="s">
        <v>134</v>
      </c>
      <c r="E70" s="40">
        <v>30000</v>
      </c>
      <c r="F70" s="40">
        <v>1500</v>
      </c>
      <c r="G70" s="41">
        <v>28500</v>
      </c>
      <c r="H70" s="40"/>
      <c r="I70" s="42"/>
      <c r="J70" s="42"/>
      <c r="K70" s="40"/>
      <c r="L70" s="40"/>
      <c r="M70" s="42"/>
      <c r="N70" s="55">
        <v>28500</v>
      </c>
    </row>
    <row r="71" spans="1:14">
      <c r="A71" s="32">
        <v>52</v>
      </c>
      <c r="B71" s="39" t="s">
        <v>135</v>
      </c>
      <c r="C71" s="39" t="s">
        <v>30</v>
      </c>
      <c r="D71" s="32" t="s">
        <v>136</v>
      </c>
      <c r="E71" s="40">
        <v>30000</v>
      </c>
      <c r="F71" s="40">
        <v>1500</v>
      </c>
      <c r="G71" s="41">
        <v>28500</v>
      </c>
      <c r="H71" s="40"/>
      <c r="I71" s="42"/>
      <c r="J71" s="42"/>
      <c r="K71" s="40"/>
      <c r="L71" s="40"/>
      <c r="M71" s="42"/>
      <c r="N71" s="55">
        <v>28500</v>
      </c>
    </row>
    <row r="72" spans="1:14">
      <c r="A72" s="32">
        <v>53</v>
      </c>
      <c r="B72" s="39" t="s">
        <v>137</v>
      </c>
      <c r="C72" s="39" t="s">
        <v>30</v>
      </c>
      <c r="D72" s="32" t="s">
        <v>138</v>
      </c>
      <c r="E72" s="40">
        <v>30000</v>
      </c>
      <c r="F72" s="40">
        <v>1500</v>
      </c>
      <c r="G72" s="41">
        <v>28500</v>
      </c>
      <c r="H72" s="40"/>
      <c r="I72" s="42"/>
      <c r="J72" s="42"/>
      <c r="K72" s="40"/>
      <c r="L72" s="40"/>
      <c r="M72" s="42"/>
      <c r="N72" s="55">
        <v>28500</v>
      </c>
    </row>
    <row r="73" spans="1:14">
      <c r="A73" s="32">
        <v>54</v>
      </c>
      <c r="B73" s="39" t="s">
        <v>139</v>
      </c>
      <c r="C73" s="39" t="s">
        <v>30</v>
      </c>
      <c r="D73" s="32" t="s">
        <v>140</v>
      </c>
      <c r="E73" s="40">
        <v>30000</v>
      </c>
      <c r="F73" s="40">
        <v>1500</v>
      </c>
      <c r="G73" s="41">
        <v>28500</v>
      </c>
      <c r="H73" s="40"/>
      <c r="I73" s="42"/>
      <c r="J73" s="42"/>
      <c r="K73" s="40"/>
      <c r="L73" s="40"/>
      <c r="M73" s="42"/>
      <c r="N73" s="55">
        <v>28500</v>
      </c>
    </row>
    <row r="74" spans="1:14">
      <c r="A74" s="32">
        <v>55</v>
      </c>
      <c r="B74" s="39" t="s">
        <v>141</v>
      </c>
      <c r="C74" s="39" t="s">
        <v>30</v>
      </c>
      <c r="D74" s="32" t="s">
        <v>142</v>
      </c>
      <c r="E74" s="40">
        <v>30000</v>
      </c>
      <c r="F74" s="40">
        <v>1500</v>
      </c>
      <c r="G74" s="41">
        <v>28500</v>
      </c>
      <c r="H74" s="40"/>
      <c r="I74" s="42"/>
      <c r="J74" s="42"/>
      <c r="K74" s="40"/>
      <c r="L74" s="40"/>
      <c r="M74" s="42"/>
      <c r="N74" s="55">
        <v>28500</v>
      </c>
    </row>
    <row r="75" spans="1:14">
      <c r="A75" s="32"/>
      <c r="B75" s="39"/>
      <c r="C75" s="39"/>
      <c r="D75" s="32"/>
      <c r="E75" s="40"/>
      <c r="F75" s="40"/>
      <c r="G75" s="41"/>
      <c r="H75" s="40"/>
      <c r="I75" s="42"/>
      <c r="J75" s="42"/>
      <c r="K75" s="40"/>
      <c r="L75" s="40"/>
      <c r="M75" s="42"/>
      <c r="N75" s="55"/>
    </row>
    <row r="76" spans="1:14">
      <c r="A76" s="58"/>
      <c r="B76" s="62" t="s">
        <v>64</v>
      </c>
      <c r="C76" s="59"/>
      <c r="D76" s="58"/>
      <c r="E76" s="63">
        <v>1650000</v>
      </c>
      <c r="F76" s="63">
        <v>82500</v>
      </c>
      <c r="G76" s="63">
        <v>1567500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1567500</v>
      </c>
    </row>
    <row r="77" spans="1:14">
      <c r="A77" s="97">
        <v>4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</row>
    <row r="78" spans="1:14">
      <c r="A78" s="98" t="s">
        <v>65</v>
      </c>
      <c r="B78" s="95" t="s">
        <v>11</v>
      </c>
      <c r="C78" s="99" t="s">
        <v>12</v>
      </c>
      <c r="D78" s="86" t="s">
        <v>13</v>
      </c>
      <c r="E78" s="93" t="s">
        <v>14</v>
      </c>
      <c r="F78" s="93" t="s">
        <v>15</v>
      </c>
      <c r="G78" s="23" t="s">
        <v>16</v>
      </c>
      <c r="H78" s="91" t="s">
        <v>17</v>
      </c>
      <c r="I78" s="92"/>
      <c r="J78" s="88" t="s">
        <v>18</v>
      </c>
      <c r="K78" s="88"/>
      <c r="L78" s="88"/>
      <c r="M78" s="88"/>
      <c r="N78" s="24" t="s">
        <v>19</v>
      </c>
    </row>
    <row r="79" spans="1:14" ht="40.5">
      <c r="A79" s="87"/>
      <c r="B79" s="96"/>
      <c r="C79" s="87"/>
      <c r="D79" s="87"/>
      <c r="E79" s="87"/>
      <c r="F79" s="87"/>
      <c r="G79" s="25" t="s">
        <v>20</v>
      </c>
      <c r="H79" s="26" t="s">
        <v>21</v>
      </c>
      <c r="I79" s="27" t="s">
        <v>22</v>
      </c>
      <c r="J79" s="28" t="s">
        <v>23</v>
      </c>
      <c r="K79" s="83" t="s">
        <v>24</v>
      </c>
      <c r="L79" s="29" t="s">
        <v>25</v>
      </c>
      <c r="M79" s="30" t="s">
        <v>26</v>
      </c>
      <c r="N79" s="31" t="s">
        <v>27</v>
      </c>
    </row>
    <row r="80" spans="1:14">
      <c r="A80" s="52"/>
      <c r="B80" s="77" t="s">
        <v>66</v>
      </c>
      <c r="C80" s="39"/>
      <c r="D80" s="34"/>
      <c r="E80" s="72">
        <v>1650000</v>
      </c>
      <c r="F80" s="72">
        <v>82500</v>
      </c>
      <c r="G80" s="74">
        <v>1567500</v>
      </c>
      <c r="H80" s="74"/>
      <c r="I80" s="74"/>
      <c r="J80" s="74"/>
      <c r="K80" s="74"/>
      <c r="L80" s="74"/>
      <c r="M80" s="74"/>
      <c r="N80" s="74">
        <v>1567500</v>
      </c>
    </row>
    <row r="81" spans="1:14">
      <c r="A81" s="32">
        <v>56</v>
      </c>
      <c r="B81" s="39" t="s">
        <v>143</v>
      </c>
      <c r="C81" s="39" t="s">
        <v>30</v>
      </c>
      <c r="D81" s="32" t="s">
        <v>144</v>
      </c>
      <c r="E81" s="40">
        <v>30000</v>
      </c>
      <c r="F81" s="40">
        <v>1500</v>
      </c>
      <c r="G81" s="41">
        <v>28500</v>
      </c>
      <c r="H81" s="40"/>
      <c r="I81" s="42"/>
      <c r="J81" s="42"/>
      <c r="K81" s="40"/>
      <c r="L81" s="43"/>
      <c r="M81" s="42"/>
      <c r="N81" s="55">
        <v>28500</v>
      </c>
    </row>
    <row r="82" spans="1:14">
      <c r="A82" s="32">
        <v>57</v>
      </c>
      <c r="B82" s="45" t="s">
        <v>145</v>
      </c>
      <c r="C82" s="39" t="s">
        <v>30</v>
      </c>
      <c r="D82" s="32" t="s">
        <v>146</v>
      </c>
      <c r="E82" s="40">
        <v>30000</v>
      </c>
      <c r="F82" s="40">
        <v>1500</v>
      </c>
      <c r="G82" s="41">
        <v>28500</v>
      </c>
      <c r="H82" s="40"/>
      <c r="I82" s="42"/>
      <c r="J82" s="42"/>
      <c r="K82" s="40"/>
      <c r="L82" s="43"/>
      <c r="M82" s="42"/>
      <c r="N82" s="44">
        <v>28500</v>
      </c>
    </row>
    <row r="83" spans="1:14">
      <c r="A83" s="32">
        <v>58</v>
      </c>
      <c r="B83" s="39" t="s">
        <v>147</v>
      </c>
      <c r="C83" s="39" t="s">
        <v>30</v>
      </c>
      <c r="D83" s="32" t="s">
        <v>148</v>
      </c>
      <c r="E83" s="40">
        <v>30000</v>
      </c>
      <c r="F83" s="40">
        <v>1500</v>
      </c>
      <c r="G83" s="41">
        <v>28500</v>
      </c>
      <c r="H83" s="40"/>
      <c r="I83" s="42"/>
      <c r="J83" s="42"/>
      <c r="K83" s="40"/>
      <c r="L83" s="40"/>
      <c r="M83" s="42"/>
      <c r="N83" s="55">
        <v>28500</v>
      </c>
    </row>
    <row r="84" spans="1:14">
      <c r="A84" s="32">
        <v>59</v>
      </c>
      <c r="B84" s="39" t="s">
        <v>149</v>
      </c>
      <c r="C84" s="39" t="s">
        <v>30</v>
      </c>
      <c r="D84" s="32" t="s">
        <v>150</v>
      </c>
      <c r="E84" s="40">
        <v>30000</v>
      </c>
      <c r="F84" s="40">
        <v>1500</v>
      </c>
      <c r="G84" s="41">
        <v>28500</v>
      </c>
      <c r="H84" s="40"/>
      <c r="I84" s="42"/>
      <c r="J84" s="42"/>
      <c r="K84" s="40"/>
      <c r="L84" s="40"/>
      <c r="M84" s="42"/>
      <c r="N84" s="55">
        <v>28500</v>
      </c>
    </row>
    <row r="85" spans="1:14">
      <c r="A85" s="32">
        <v>60</v>
      </c>
      <c r="B85" s="39" t="s">
        <v>151</v>
      </c>
      <c r="C85" s="39" t="s">
        <v>30</v>
      </c>
      <c r="D85" s="32" t="s">
        <v>152</v>
      </c>
      <c r="E85" s="40">
        <v>30000</v>
      </c>
      <c r="F85" s="40">
        <v>1500</v>
      </c>
      <c r="G85" s="41">
        <v>28500</v>
      </c>
      <c r="H85" s="40"/>
      <c r="I85" s="42"/>
      <c r="J85" s="42"/>
      <c r="K85" s="40"/>
      <c r="L85" s="43"/>
      <c r="M85" s="42"/>
      <c r="N85" s="44">
        <v>28500</v>
      </c>
    </row>
    <row r="86" spans="1:14">
      <c r="A86" s="32">
        <v>61</v>
      </c>
      <c r="B86" s="39" t="s">
        <v>153</v>
      </c>
      <c r="C86" s="39" t="s">
        <v>30</v>
      </c>
      <c r="D86" s="32" t="s">
        <v>154</v>
      </c>
      <c r="E86" s="40">
        <v>30000</v>
      </c>
      <c r="F86" s="40">
        <v>1500</v>
      </c>
      <c r="G86" s="41">
        <v>28500</v>
      </c>
      <c r="H86" s="40"/>
      <c r="I86" s="42"/>
      <c r="J86" s="42"/>
      <c r="K86" s="40"/>
      <c r="L86" s="40"/>
      <c r="M86" s="42"/>
      <c r="N86" s="55">
        <v>28500</v>
      </c>
    </row>
    <row r="87" spans="1:14">
      <c r="A87" s="32">
        <v>62</v>
      </c>
      <c r="B87" s="39" t="s">
        <v>155</v>
      </c>
      <c r="C87" s="39" t="s">
        <v>30</v>
      </c>
      <c r="D87" s="32" t="s">
        <v>156</v>
      </c>
      <c r="E87" s="40">
        <v>30000</v>
      </c>
      <c r="F87" s="40">
        <v>1500</v>
      </c>
      <c r="G87" s="41">
        <v>28500</v>
      </c>
      <c r="H87" s="40"/>
      <c r="I87" s="42"/>
      <c r="J87" s="42"/>
      <c r="K87" s="40"/>
      <c r="L87" s="40"/>
      <c r="M87" s="42"/>
      <c r="N87" s="55">
        <v>28500</v>
      </c>
    </row>
    <row r="88" spans="1:14">
      <c r="A88" s="32">
        <v>63</v>
      </c>
      <c r="B88" s="39" t="s">
        <v>157</v>
      </c>
      <c r="C88" s="39" t="s">
        <v>30</v>
      </c>
      <c r="D88" s="32" t="s">
        <v>158</v>
      </c>
      <c r="E88" s="40">
        <v>30000</v>
      </c>
      <c r="F88" s="40">
        <v>1500</v>
      </c>
      <c r="G88" s="41">
        <v>28500</v>
      </c>
      <c r="H88" s="40"/>
      <c r="I88" s="42"/>
      <c r="J88" s="42"/>
      <c r="K88" s="40"/>
      <c r="L88" s="40"/>
      <c r="M88" s="42"/>
      <c r="N88" s="55">
        <v>28500</v>
      </c>
    </row>
    <row r="89" spans="1:14">
      <c r="A89" s="32">
        <v>64</v>
      </c>
      <c r="B89" s="39" t="s">
        <v>159</v>
      </c>
      <c r="C89" s="39" t="s">
        <v>30</v>
      </c>
      <c r="D89" s="32" t="s">
        <v>160</v>
      </c>
      <c r="E89" s="40">
        <v>30000</v>
      </c>
      <c r="F89" s="40">
        <v>1500</v>
      </c>
      <c r="G89" s="41">
        <v>28500</v>
      </c>
      <c r="H89" s="40"/>
      <c r="I89" s="42"/>
      <c r="J89" s="42"/>
      <c r="K89" s="40"/>
      <c r="L89" s="40"/>
      <c r="M89" s="42"/>
      <c r="N89" s="55">
        <v>28500</v>
      </c>
    </row>
    <row r="90" spans="1:14">
      <c r="A90" s="32"/>
      <c r="B90" s="39"/>
      <c r="C90" s="39"/>
      <c r="D90" s="32"/>
      <c r="E90" s="40"/>
      <c r="F90" s="40"/>
      <c r="G90" s="41"/>
      <c r="H90" s="40"/>
      <c r="I90" s="42"/>
      <c r="J90" s="42"/>
      <c r="K90" s="40"/>
      <c r="L90" s="40"/>
      <c r="M90" s="42"/>
      <c r="N90" s="55"/>
    </row>
    <row r="91" spans="1:14">
      <c r="A91" s="32"/>
      <c r="B91" s="39"/>
      <c r="C91" s="39"/>
      <c r="D91" s="32"/>
      <c r="E91" s="40"/>
      <c r="F91" s="40"/>
      <c r="G91" s="41"/>
      <c r="H91" s="40"/>
      <c r="I91" s="42"/>
      <c r="J91" s="42"/>
      <c r="K91" s="40"/>
      <c r="L91" s="40"/>
      <c r="M91" s="42"/>
      <c r="N91" s="55"/>
    </row>
    <row r="92" spans="1:14">
      <c r="A92" s="32"/>
      <c r="B92" s="39"/>
      <c r="C92" s="39"/>
      <c r="D92" s="32"/>
      <c r="E92" s="40"/>
      <c r="F92" s="40"/>
      <c r="G92" s="41"/>
      <c r="H92" s="40"/>
      <c r="I92" s="42"/>
      <c r="J92" s="42"/>
      <c r="K92" s="40"/>
      <c r="L92" s="40"/>
      <c r="M92" s="42"/>
      <c r="N92" s="55"/>
    </row>
    <row r="93" spans="1:14">
      <c r="A93" s="32"/>
      <c r="B93" s="39"/>
      <c r="C93" s="39"/>
      <c r="D93" s="32"/>
      <c r="E93" s="40"/>
      <c r="F93" s="40"/>
      <c r="G93" s="41"/>
      <c r="H93" s="40"/>
      <c r="I93" s="42"/>
      <c r="J93" s="42"/>
      <c r="K93" s="40"/>
      <c r="L93" s="40"/>
      <c r="M93" s="42"/>
      <c r="N93" s="55"/>
    </row>
    <row r="94" spans="1:14">
      <c r="A94" s="32"/>
      <c r="B94" s="39"/>
      <c r="C94" s="39"/>
      <c r="D94" s="32"/>
      <c r="E94" s="40"/>
      <c r="F94" s="40"/>
      <c r="G94" s="41"/>
      <c r="H94" s="40"/>
      <c r="I94" s="42"/>
      <c r="J94" s="42"/>
      <c r="K94" s="40"/>
      <c r="L94" s="40"/>
      <c r="M94" s="42"/>
      <c r="N94" s="55"/>
    </row>
    <row r="95" spans="1:14">
      <c r="A95" s="32"/>
      <c r="B95" s="39"/>
      <c r="C95" s="39"/>
      <c r="D95" s="32"/>
      <c r="E95" s="40"/>
      <c r="F95" s="40"/>
      <c r="G95" s="41"/>
      <c r="H95" s="40"/>
      <c r="I95" s="42"/>
      <c r="J95" s="42"/>
      <c r="K95" s="40"/>
      <c r="L95" s="40"/>
      <c r="M95" s="42"/>
      <c r="N95" s="55"/>
    </row>
    <row r="96" spans="1:14" ht="21.75" thickBot="1">
      <c r="A96" s="64"/>
      <c r="B96" s="78" t="s">
        <v>161</v>
      </c>
      <c r="C96" s="65"/>
      <c r="D96" s="64"/>
      <c r="E96" s="76">
        <v>1920000</v>
      </c>
      <c r="F96" s="76">
        <v>96000</v>
      </c>
      <c r="G96" s="76">
        <v>1824000</v>
      </c>
      <c r="H96" s="76">
        <v>0</v>
      </c>
      <c r="I96" s="76">
        <v>0</v>
      </c>
      <c r="J96" s="76">
        <v>0</v>
      </c>
      <c r="K96" s="76">
        <v>0</v>
      </c>
      <c r="L96" s="76">
        <v>0</v>
      </c>
      <c r="M96" s="76">
        <v>0</v>
      </c>
      <c r="N96" s="76">
        <v>1824000</v>
      </c>
    </row>
    <row r="97" spans="1:14" ht="21.75" thickTop="1">
      <c r="A97" s="20" t="s">
        <v>162</v>
      </c>
      <c r="B97" s="6"/>
      <c r="C97" s="94" t="s">
        <v>163</v>
      </c>
      <c r="D97" s="94"/>
      <c r="E97" s="94"/>
      <c r="F97" s="94"/>
      <c r="G97" s="15" t="s">
        <v>164</v>
      </c>
      <c r="H97" s="90"/>
      <c r="I97" s="90"/>
      <c r="J97" s="6"/>
      <c r="K97" s="6"/>
      <c r="L97" s="21"/>
      <c r="M97" s="6"/>
      <c r="N97" s="53"/>
    </row>
    <row r="98" spans="1:14">
      <c r="A98" s="20" t="s">
        <v>165</v>
      </c>
      <c r="B98" s="6"/>
      <c r="C98" s="6"/>
      <c r="D98" s="6"/>
      <c r="E98" s="6"/>
      <c r="F98" s="6"/>
      <c r="G98" s="89" t="s">
        <v>5</v>
      </c>
      <c r="H98" s="85"/>
      <c r="I98" s="85"/>
      <c r="J98" s="6"/>
      <c r="K98" s="67"/>
      <c r="L98" s="21"/>
      <c r="M98" s="6"/>
      <c r="N98" s="7"/>
    </row>
    <row r="99" spans="1:14">
      <c r="A99" s="20" t="s">
        <v>166</v>
      </c>
      <c r="B99" s="68">
        <v>1824000</v>
      </c>
      <c r="C99" s="69" t="s">
        <v>167</v>
      </c>
      <c r="D99" s="85" t="s">
        <v>163</v>
      </c>
      <c r="E99" s="85"/>
      <c r="F99" s="85"/>
      <c r="G99" s="85"/>
      <c r="H99" s="85"/>
      <c r="I99" s="66" t="s">
        <v>164</v>
      </c>
      <c r="J99" s="66" t="s">
        <v>168</v>
      </c>
      <c r="K99" s="6"/>
      <c r="L99" s="21"/>
      <c r="M99" s="6"/>
      <c r="N99" s="7"/>
    </row>
    <row r="100" spans="1:14">
      <c r="A100" s="70" t="s">
        <v>169</v>
      </c>
      <c r="B100" s="16" t="s">
        <v>5</v>
      </c>
      <c r="C100" s="6" t="s">
        <v>170</v>
      </c>
      <c r="D100" s="6"/>
      <c r="E100" s="6"/>
      <c r="F100" s="6"/>
      <c r="G100" s="6"/>
      <c r="H100" s="21"/>
      <c r="I100" s="15"/>
      <c r="J100" s="6"/>
      <c r="K100" s="6"/>
      <c r="L100" s="21"/>
      <c r="M100" s="6"/>
      <c r="N100" s="7"/>
    </row>
    <row r="101" spans="1:14">
      <c r="A101" s="6"/>
      <c r="B101" s="6"/>
      <c r="C101" s="6"/>
      <c r="D101" s="71"/>
      <c r="E101" s="6"/>
      <c r="F101" s="6"/>
      <c r="G101" s="81"/>
      <c r="H101" s="6" t="s">
        <v>171</v>
      </c>
      <c r="I101" s="6" t="s">
        <v>171</v>
      </c>
      <c r="J101" s="6"/>
      <c r="K101" s="6"/>
      <c r="L101" s="21"/>
      <c r="M101" s="6"/>
      <c r="N101" s="7"/>
    </row>
    <row r="102" spans="1:14">
      <c r="A102" s="6"/>
      <c r="B102" s="6"/>
      <c r="C102" s="6"/>
      <c r="D102" s="6"/>
      <c r="E102" s="6"/>
      <c r="F102" s="6"/>
      <c r="G102" s="21"/>
      <c r="H102" s="6" t="s">
        <v>172</v>
      </c>
      <c r="I102" s="6" t="s">
        <v>172</v>
      </c>
      <c r="J102" s="6"/>
      <c r="K102" s="6"/>
      <c r="L102" s="21"/>
      <c r="M102" s="6"/>
      <c r="N102" s="7"/>
    </row>
  </sheetData>
  <mergeCells count="40">
    <mergeCell ref="A6:A7"/>
    <mergeCell ref="B6:B7"/>
    <mergeCell ref="C6:C7"/>
    <mergeCell ref="A52:N52"/>
    <mergeCell ref="F6:F7"/>
    <mergeCell ref="A78:A79"/>
    <mergeCell ref="B78:B79"/>
    <mergeCell ref="C78:C79"/>
    <mergeCell ref="B28:B29"/>
    <mergeCell ref="C28:C29"/>
    <mergeCell ref="E78:E79"/>
    <mergeCell ref="A53:A54"/>
    <mergeCell ref="A27:N27"/>
    <mergeCell ref="A28:A29"/>
    <mergeCell ref="H6:I6"/>
    <mergeCell ref="E6:E7"/>
    <mergeCell ref="A77:N77"/>
    <mergeCell ref="J6:M6"/>
    <mergeCell ref="C53:C54"/>
    <mergeCell ref="B53:B54"/>
    <mergeCell ref="D53:D54"/>
    <mergeCell ref="E53:E54"/>
    <mergeCell ref="D99:H99"/>
    <mergeCell ref="H53:I53"/>
    <mergeCell ref="G4:I4"/>
    <mergeCell ref="D78:D79"/>
    <mergeCell ref="J28:M28"/>
    <mergeCell ref="G98:I98"/>
    <mergeCell ref="H97:I97"/>
    <mergeCell ref="J53:M53"/>
    <mergeCell ref="H78:I78"/>
    <mergeCell ref="J78:M78"/>
    <mergeCell ref="D28:D29"/>
    <mergeCell ref="E28:E29"/>
    <mergeCell ref="F28:F29"/>
    <mergeCell ref="C97:F97"/>
    <mergeCell ref="F78:F79"/>
    <mergeCell ref="F53:F54"/>
    <mergeCell ref="H28:I28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selection activeCell="B15" sqref="B15"/>
    </sheetView>
  </sheetViews>
  <sheetFormatPr defaultRowHeight="21"/>
  <cols>
    <col min="2" max="2" width="24.75" customWidth="1"/>
    <col min="3" max="3" width="17" customWidth="1"/>
    <col min="4" max="4" width="13.875" customWidth="1"/>
    <col min="5" max="5" width="11.625" customWidth="1"/>
    <col min="7" max="7" width="12" customWidth="1"/>
    <col min="14" max="14" width="12.25" customWidth="1"/>
  </cols>
  <sheetData>
    <row r="1" spans="1:14" ht="25.5">
      <c r="A1" s="108"/>
      <c r="B1" s="108"/>
      <c r="C1" s="108"/>
      <c r="D1" s="108"/>
      <c r="E1" s="108"/>
      <c r="F1" s="110" t="s">
        <v>197</v>
      </c>
      <c r="G1" s="108"/>
      <c r="H1" s="108"/>
      <c r="I1" s="108"/>
      <c r="J1" s="108"/>
      <c r="K1" s="108"/>
      <c r="L1" s="108"/>
      <c r="M1" s="108"/>
      <c r="N1" s="113"/>
    </row>
    <row r="2" spans="1:14">
      <c r="A2" s="114" t="s">
        <v>1</v>
      </c>
      <c r="B2" s="115"/>
      <c r="C2" s="115"/>
      <c r="D2" s="116"/>
      <c r="E2" s="115"/>
      <c r="F2" s="117" t="s">
        <v>2</v>
      </c>
      <c r="G2" s="117"/>
      <c r="H2" s="118"/>
      <c r="I2" s="119"/>
      <c r="J2" s="120"/>
      <c r="K2" s="120"/>
      <c r="L2" s="121"/>
      <c r="M2" s="120"/>
      <c r="N2" s="122"/>
    </row>
    <row r="3" spans="1:14">
      <c r="A3" s="114" t="s">
        <v>3</v>
      </c>
      <c r="B3" s="115"/>
      <c r="C3" s="115"/>
      <c r="D3" s="116"/>
      <c r="E3" s="115"/>
      <c r="F3" s="114" t="s">
        <v>4</v>
      </c>
      <c r="G3" s="115"/>
      <c r="H3" s="123"/>
      <c r="I3" s="124"/>
      <c r="J3" s="184" t="s">
        <v>5</v>
      </c>
      <c r="K3" s="184"/>
      <c r="L3" s="184"/>
      <c r="M3" s="184"/>
      <c r="N3" s="126"/>
    </row>
    <row r="4" spans="1:14">
      <c r="A4" s="114" t="s">
        <v>6</v>
      </c>
      <c r="B4" s="115"/>
      <c r="C4" s="115"/>
      <c r="D4" s="116"/>
      <c r="E4" s="115"/>
      <c r="F4" s="115" t="s">
        <v>7</v>
      </c>
      <c r="G4" s="85" t="s">
        <v>8</v>
      </c>
      <c r="H4" s="85"/>
      <c r="I4" s="85"/>
      <c r="J4" s="127">
        <v>2557</v>
      </c>
      <c r="K4" s="170"/>
      <c r="L4" s="170"/>
      <c r="M4" s="170"/>
      <c r="N4" s="126"/>
    </row>
    <row r="5" spans="1:14">
      <c r="A5" s="114"/>
      <c r="B5" s="115"/>
      <c r="C5" s="115"/>
      <c r="D5" s="128"/>
      <c r="E5" s="128"/>
      <c r="F5" s="129" t="s">
        <v>9</v>
      </c>
      <c r="G5" s="115"/>
      <c r="H5" s="130"/>
      <c r="I5" s="124"/>
      <c r="J5" s="115"/>
      <c r="K5" s="115"/>
      <c r="L5" s="130"/>
      <c r="M5" s="115"/>
      <c r="N5" s="131"/>
    </row>
    <row r="6" spans="1:14">
      <c r="A6" s="98" t="s">
        <v>10</v>
      </c>
      <c r="B6" s="95" t="s">
        <v>11</v>
      </c>
      <c r="C6" s="99" t="s">
        <v>12</v>
      </c>
      <c r="D6" s="86" t="s">
        <v>13</v>
      </c>
      <c r="E6" s="93" t="s">
        <v>14</v>
      </c>
      <c r="F6" s="93" t="s">
        <v>15</v>
      </c>
      <c r="G6" s="132" t="s">
        <v>16</v>
      </c>
      <c r="H6" s="100" t="s">
        <v>17</v>
      </c>
      <c r="I6" s="101"/>
      <c r="J6" s="102" t="s">
        <v>18</v>
      </c>
      <c r="K6" s="88"/>
      <c r="L6" s="88"/>
      <c r="M6" s="103"/>
      <c r="N6" s="133" t="s">
        <v>19</v>
      </c>
    </row>
    <row r="7" spans="1:14" ht="40.5">
      <c r="A7" s="87"/>
      <c r="B7" s="96"/>
      <c r="C7" s="87"/>
      <c r="D7" s="87"/>
      <c r="E7" s="87"/>
      <c r="F7" s="87"/>
      <c r="G7" s="134" t="s">
        <v>20</v>
      </c>
      <c r="H7" s="135" t="s">
        <v>21</v>
      </c>
      <c r="I7" s="136" t="s">
        <v>22</v>
      </c>
      <c r="J7" s="137" t="s">
        <v>23</v>
      </c>
      <c r="K7" s="186" t="s">
        <v>24</v>
      </c>
      <c r="L7" s="138" t="s">
        <v>25</v>
      </c>
      <c r="M7" s="139" t="s">
        <v>26</v>
      </c>
      <c r="N7" s="140" t="s">
        <v>27</v>
      </c>
    </row>
    <row r="8" spans="1:14">
      <c r="A8" s="141"/>
      <c r="B8" s="142" t="s">
        <v>28</v>
      </c>
      <c r="C8" s="142"/>
      <c r="D8" s="143"/>
      <c r="E8" s="144"/>
      <c r="F8" s="109"/>
      <c r="G8" s="143"/>
      <c r="H8" s="145"/>
      <c r="I8" s="146"/>
      <c r="J8" s="143"/>
      <c r="K8" s="143"/>
      <c r="L8" s="145"/>
      <c r="M8" s="143"/>
      <c r="N8" s="147"/>
    </row>
    <row r="9" spans="1:14">
      <c r="A9" s="141">
        <v>1</v>
      </c>
      <c r="B9" s="148" t="s">
        <v>198</v>
      </c>
      <c r="C9" s="148" t="s">
        <v>199</v>
      </c>
      <c r="D9" s="141" t="s">
        <v>200</v>
      </c>
      <c r="E9" s="149">
        <v>30000</v>
      </c>
      <c r="F9" s="149">
        <v>1500</v>
      </c>
      <c r="G9" s="150">
        <v>28500</v>
      </c>
      <c r="H9" s="149"/>
      <c r="I9" s="151"/>
      <c r="J9" s="151"/>
      <c r="K9" s="149"/>
      <c r="L9" s="152"/>
      <c r="M9" s="151"/>
      <c r="N9" s="153">
        <v>28500</v>
      </c>
    </row>
    <row r="10" spans="1:14">
      <c r="A10" s="141">
        <v>2</v>
      </c>
      <c r="B10" s="193" t="s">
        <v>201</v>
      </c>
      <c r="C10" s="148" t="s">
        <v>202</v>
      </c>
      <c r="D10" s="165" t="s">
        <v>203</v>
      </c>
      <c r="E10" s="149">
        <v>30000</v>
      </c>
      <c r="F10" s="149">
        <v>1500</v>
      </c>
      <c r="G10" s="150">
        <v>28500</v>
      </c>
      <c r="H10" s="155"/>
      <c r="I10" s="156"/>
      <c r="J10" s="156"/>
      <c r="K10" s="149"/>
      <c r="L10" s="157"/>
      <c r="M10" s="156"/>
      <c r="N10" s="153">
        <v>28500</v>
      </c>
    </row>
    <row r="11" spans="1:14">
      <c r="A11" s="141">
        <v>3</v>
      </c>
      <c r="B11" s="148" t="s">
        <v>204</v>
      </c>
      <c r="C11" s="148" t="s">
        <v>205</v>
      </c>
      <c r="D11" s="141" t="s">
        <v>206</v>
      </c>
      <c r="E11" s="149">
        <v>30000</v>
      </c>
      <c r="F11" s="149">
        <v>1500</v>
      </c>
      <c r="G11" s="150">
        <v>28500</v>
      </c>
      <c r="H11" s="149"/>
      <c r="I11" s="151"/>
      <c r="J11" s="151"/>
      <c r="K11" s="149"/>
      <c r="L11" s="152"/>
      <c r="M11" s="151"/>
      <c r="N11" s="153">
        <v>28500</v>
      </c>
    </row>
    <row r="12" spans="1:14">
      <c r="A12" s="141">
        <v>4</v>
      </c>
      <c r="B12" s="194" t="s">
        <v>207</v>
      </c>
      <c r="C12" s="194" t="s">
        <v>208</v>
      </c>
      <c r="D12" s="195" t="s">
        <v>209</v>
      </c>
      <c r="E12" s="149">
        <v>30000</v>
      </c>
      <c r="F12" s="149">
        <v>1500</v>
      </c>
      <c r="G12" s="150">
        <v>28500</v>
      </c>
      <c r="H12" s="149"/>
      <c r="I12" s="151"/>
      <c r="J12" s="151"/>
      <c r="K12" s="149"/>
      <c r="L12" s="152"/>
      <c r="M12" s="151"/>
      <c r="N12" s="153">
        <v>28500</v>
      </c>
    </row>
    <row r="13" spans="1:14">
      <c r="A13" s="141">
        <v>5</v>
      </c>
      <c r="B13" s="148" t="s">
        <v>210</v>
      </c>
      <c r="C13" s="148" t="s">
        <v>211</v>
      </c>
      <c r="D13" s="141" t="s">
        <v>212</v>
      </c>
      <c r="E13" s="149">
        <v>30000</v>
      </c>
      <c r="F13" s="149">
        <v>1500</v>
      </c>
      <c r="G13" s="150">
        <v>28500</v>
      </c>
      <c r="H13" s="149"/>
      <c r="I13" s="151"/>
      <c r="J13" s="151"/>
      <c r="K13" s="149"/>
      <c r="L13" s="152"/>
      <c r="M13" s="151"/>
      <c r="N13" s="153">
        <v>28500</v>
      </c>
    </row>
    <row r="14" spans="1:14">
      <c r="A14" s="141">
        <v>6</v>
      </c>
      <c r="B14" s="148" t="s">
        <v>213</v>
      </c>
      <c r="C14" s="148" t="s">
        <v>214</v>
      </c>
      <c r="D14" s="141" t="s">
        <v>215</v>
      </c>
      <c r="E14" s="149">
        <v>30000</v>
      </c>
      <c r="F14" s="149">
        <v>1500</v>
      </c>
      <c r="G14" s="150">
        <v>28500</v>
      </c>
      <c r="H14" s="149"/>
      <c r="I14" s="151"/>
      <c r="J14" s="151"/>
      <c r="K14" s="149"/>
      <c r="L14" s="152"/>
      <c r="M14" s="151"/>
      <c r="N14" s="153">
        <v>28500</v>
      </c>
    </row>
    <row r="15" spans="1:14">
      <c r="A15" s="141">
        <v>7</v>
      </c>
      <c r="B15" s="148" t="s">
        <v>216</v>
      </c>
      <c r="C15" s="148" t="s">
        <v>217</v>
      </c>
      <c r="D15" s="141" t="s">
        <v>218</v>
      </c>
      <c r="E15" s="149">
        <v>30000</v>
      </c>
      <c r="F15" s="149">
        <v>1500</v>
      </c>
      <c r="G15" s="150">
        <v>28500</v>
      </c>
      <c r="H15" s="149"/>
      <c r="I15" s="151"/>
      <c r="J15" s="151"/>
      <c r="K15" s="149"/>
      <c r="L15" s="152"/>
      <c r="M15" s="151"/>
      <c r="N15" s="153">
        <v>28500</v>
      </c>
    </row>
    <row r="16" spans="1:14">
      <c r="A16" s="141">
        <v>8</v>
      </c>
      <c r="B16" s="148" t="s">
        <v>219</v>
      </c>
      <c r="C16" s="148" t="s">
        <v>220</v>
      </c>
      <c r="D16" s="141" t="s">
        <v>221</v>
      </c>
      <c r="E16" s="149">
        <v>30000</v>
      </c>
      <c r="F16" s="149">
        <v>1500</v>
      </c>
      <c r="G16" s="150">
        <v>28500</v>
      </c>
      <c r="H16" s="149"/>
      <c r="I16" s="151"/>
      <c r="J16" s="151"/>
      <c r="K16" s="149"/>
      <c r="L16" s="152"/>
      <c r="M16" s="151"/>
      <c r="N16" s="153">
        <v>28500</v>
      </c>
    </row>
    <row r="17" spans="1:14">
      <c r="A17" s="141">
        <v>9</v>
      </c>
      <c r="B17" s="148" t="s">
        <v>222</v>
      </c>
      <c r="C17" s="148" t="s">
        <v>223</v>
      </c>
      <c r="D17" s="141" t="s">
        <v>224</v>
      </c>
      <c r="E17" s="149">
        <v>30000</v>
      </c>
      <c r="F17" s="149">
        <v>1500</v>
      </c>
      <c r="G17" s="150">
        <v>28500</v>
      </c>
      <c r="H17" s="149"/>
      <c r="I17" s="151"/>
      <c r="J17" s="151"/>
      <c r="K17" s="149"/>
      <c r="L17" s="152"/>
      <c r="M17" s="151"/>
      <c r="N17" s="153">
        <v>28500</v>
      </c>
    </row>
    <row r="18" spans="1:14">
      <c r="A18" s="141">
        <v>10</v>
      </c>
      <c r="B18" s="148" t="s">
        <v>225</v>
      </c>
      <c r="C18" s="148" t="s">
        <v>226</v>
      </c>
      <c r="D18" s="141" t="s">
        <v>227</v>
      </c>
      <c r="E18" s="149">
        <v>30000</v>
      </c>
      <c r="F18" s="149">
        <v>1500</v>
      </c>
      <c r="G18" s="150">
        <v>28500</v>
      </c>
      <c r="H18" s="149"/>
      <c r="I18" s="151"/>
      <c r="J18" s="151"/>
      <c r="K18" s="149"/>
      <c r="L18" s="152"/>
      <c r="M18" s="151"/>
      <c r="N18" s="153">
        <v>28500</v>
      </c>
    </row>
    <row r="19" spans="1:14">
      <c r="A19" s="141">
        <v>11</v>
      </c>
      <c r="B19" s="148" t="s">
        <v>228</v>
      </c>
      <c r="C19" s="148" t="s">
        <v>229</v>
      </c>
      <c r="D19" s="141" t="s">
        <v>230</v>
      </c>
      <c r="E19" s="149">
        <v>30000</v>
      </c>
      <c r="F19" s="149">
        <v>1500</v>
      </c>
      <c r="G19" s="150">
        <v>28500</v>
      </c>
      <c r="H19" s="149"/>
      <c r="I19" s="151"/>
      <c r="J19" s="151"/>
      <c r="K19" s="149"/>
      <c r="L19" s="152"/>
      <c r="M19" s="151"/>
      <c r="N19" s="153">
        <v>28500</v>
      </c>
    </row>
    <row r="20" spans="1:14">
      <c r="A20" s="141">
        <v>12</v>
      </c>
      <c r="B20" s="194" t="s">
        <v>231</v>
      </c>
      <c r="C20" s="148" t="s">
        <v>232</v>
      </c>
      <c r="D20" s="195" t="s">
        <v>233</v>
      </c>
      <c r="E20" s="149">
        <v>30000</v>
      </c>
      <c r="F20" s="149">
        <v>1500</v>
      </c>
      <c r="G20" s="150">
        <v>28500</v>
      </c>
      <c r="H20" s="149"/>
      <c r="I20" s="151"/>
      <c r="J20" s="151"/>
      <c r="K20" s="149"/>
      <c r="L20" s="152"/>
      <c r="M20" s="151"/>
      <c r="N20" s="153">
        <v>28500</v>
      </c>
    </row>
    <row r="21" spans="1:14">
      <c r="A21" s="141">
        <v>13</v>
      </c>
      <c r="B21" s="148" t="s">
        <v>234</v>
      </c>
      <c r="C21" s="148" t="s">
        <v>235</v>
      </c>
      <c r="D21" s="141" t="s">
        <v>236</v>
      </c>
      <c r="E21" s="149">
        <v>30000</v>
      </c>
      <c r="F21" s="149">
        <v>1500</v>
      </c>
      <c r="G21" s="150">
        <v>28500</v>
      </c>
      <c r="H21" s="149"/>
      <c r="I21" s="151"/>
      <c r="J21" s="151"/>
      <c r="K21" s="149"/>
      <c r="L21" s="152"/>
      <c r="M21" s="151"/>
      <c r="N21" s="153">
        <v>28500</v>
      </c>
    </row>
    <row r="22" spans="1:14">
      <c r="A22" s="141">
        <v>14</v>
      </c>
      <c r="B22" s="148" t="s">
        <v>237</v>
      </c>
      <c r="C22" s="148" t="s">
        <v>238</v>
      </c>
      <c r="D22" s="141" t="s">
        <v>239</v>
      </c>
      <c r="E22" s="149">
        <v>30000</v>
      </c>
      <c r="F22" s="149">
        <v>1500</v>
      </c>
      <c r="G22" s="150">
        <v>28500</v>
      </c>
      <c r="H22" s="149"/>
      <c r="I22" s="151"/>
      <c r="J22" s="151"/>
      <c r="K22" s="149"/>
      <c r="L22" s="149"/>
      <c r="M22" s="151"/>
      <c r="N22" s="153">
        <v>28500</v>
      </c>
    </row>
    <row r="23" spans="1:14">
      <c r="A23" s="141">
        <v>15</v>
      </c>
      <c r="B23" s="148" t="s">
        <v>240</v>
      </c>
      <c r="C23" s="148" t="s">
        <v>241</v>
      </c>
      <c r="D23" s="141" t="s">
        <v>242</v>
      </c>
      <c r="E23" s="149">
        <v>30000</v>
      </c>
      <c r="F23" s="149">
        <v>1500</v>
      </c>
      <c r="G23" s="150">
        <v>28500</v>
      </c>
      <c r="H23" s="149"/>
      <c r="I23" s="151"/>
      <c r="J23" s="151"/>
      <c r="K23" s="149"/>
      <c r="L23" s="149"/>
      <c r="M23" s="151"/>
      <c r="N23" s="153">
        <v>28500</v>
      </c>
    </row>
    <row r="24" spans="1:14">
      <c r="A24" s="158"/>
      <c r="B24" s="183" t="s">
        <v>64</v>
      </c>
      <c r="C24" s="159"/>
      <c r="D24" s="160"/>
      <c r="E24" s="167">
        <v>450000</v>
      </c>
      <c r="F24" s="167">
        <v>22500</v>
      </c>
      <c r="G24" s="167">
        <v>427500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427500</v>
      </c>
    </row>
    <row r="25" spans="1:14">
      <c r="A25" s="97">
        <v>2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>
      <c r="A26" s="98" t="s">
        <v>65</v>
      </c>
      <c r="B26" s="95" t="s">
        <v>11</v>
      </c>
      <c r="C26" s="99" t="s">
        <v>12</v>
      </c>
      <c r="D26" s="86" t="s">
        <v>13</v>
      </c>
      <c r="E26" s="93" t="s">
        <v>14</v>
      </c>
      <c r="F26" s="93" t="s">
        <v>15</v>
      </c>
      <c r="G26" s="132" t="s">
        <v>16</v>
      </c>
      <c r="H26" s="91" t="s">
        <v>17</v>
      </c>
      <c r="I26" s="92"/>
      <c r="J26" s="88" t="s">
        <v>18</v>
      </c>
      <c r="K26" s="88"/>
      <c r="L26" s="88"/>
      <c r="M26" s="88"/>
      <c r="N26" s="133" t="s">
        <v>19</v>
      </c>
    </row>
    <row r="27" spans="1:14" ht="40.5">
      <c r="A27" s="87"/>
      <c r="B27" s="96"/>
      <c r="C27" s="87"/>
      <c r="D27" s="87"/>
      <c r="E27" s="87"/>
      <c r="F27" s="87"/>
      <c r="G27" s="134" t="s">
        <v>20</v>
      </c>
      <c r="H27" s="135" t="s">
        <v>21</v>
      </c>
      <c r="I27" s="136" t="s">
        <v>22</v>
      </c>
      <c r="J27" s="137" t="s">
        <v>23</v>
      </c>
      <c r="K27" s="186" t="s">
        <v>24</v>
      </c>
      <c r="L27" s="138" t="s">
        <v>25</v>
      </c>
      <c r="M27" s="139" t="s">
        <v>26</v>
      </c>
      <c r="N27" s="140" t="s">
        <v>27</v>
      </c>
    </row>
    <row r="28" spans="1:14">
      <c r="A28" s="161"/>
      <c r="B28" s="181" t="s">
        <v>66</v>
      </c>
      <c r="C28" s="148"/>
      <c r="D28" s="143"/>
      <c r="E28" s="176">
        <v>450000</v>
      </c>
      <c r="F28" s="177">
        <v>22500</v>
      </c>
      <c r="G28" s="178">
        <v>427500</v>
      </c>
      <c r="H28" s="145"/>
      <c r="I28" s="146"/>
      <c r="J28" s="143"/>
      <c r="K28" s="185">
        <v>0</v>
      </c>
      <c r="L28" s="163"/>
      <c r="M28" s="143"/>
      <c r="N28" s="179">
        <v>427500</v>
      </c>
    </row>
    <row r="29" spans="1:14">
      <c r="A29" s="141">
        <v>16</v>
      </c>
      <c r="B29" s="154" t="s">
        <v>243</v>
      </c>
      <c r="C29" s="148" t="s">
        <v>244</v>
      </c>
      <c r="D29" s="206" t="s">
        <v>245</v>
      </c>
      <c r="E29" s="149">
        <v>30000</v>
      </c>
      <c r="F29" s="149">
        <v>1500</v>
      </c>
      <c r="G29" s="150">
        <v>28500</v>
      </c>
      <c r="H29" s="149"/>
      <c r="I29" s="149"/>
      <c r="J29" s="150"/>
      <c r="K29" s="145"/>
      <c r="L29" s="163"/>
      <c r="M29" s="143"/>
      <c r="N29" s="164">
        <v>28500</v>
      </c>
    </row>
    <row r="30" spans="1:14">
      <c r="A30" s="141">
        <v>17</v>
      </c>
      <c r="B30" s="154" t="s">
        <v>246</v>
      </c>
      <c r="C30" s="148" t="s">
        <v>247</v>
      </c>
      <c r="D30" s="195" t="s">
        <v>248</v>
      </c>
      <c r="E30" s="149">
        <v>30000</v>
      </c>
      <c r="F30" s="149">
        <v>1500</v>
      </c>
      <c r="G30" s="150">
        <v>28500</v>
      </c>
      <c r="H30" s="149"/>
      <c r="I30" s="149"/>
      <c r="J30" s="150"/>
      <c r="K30" s="145"/>
      <c r="L30" s="163"/>
      <c r="M30" s="143"/>
      <c r="N30" s="164">
        <v>28500</v>
      </c>
    </row>
    <row r="31" spans="1:14">
      <c r="A31" s="141">
        <v>18</v>
      </c>
      <c r="B31" s="148" t="s">
        <v>249</v>
      </c>
      <c r="C31" s="148" t="s">
        <v>250</v>
      </c>
      <c r="D31" s="141" t="s">
        <v>251</v>
      </c>
      <c r="E31" s="149">
        <v>30000</v>
      </c>
      <c r="F31" s="149">
        <v>1500</v>
      </c>
      <c r="G31" s="150">
        <v>28500</v>
      </c>
      <c r="H31" s="149"/>
      <c r="I31" s="151"/>
      <c r="J31" s="151"/>
      <c r="K31" s="145"/>
      <c r="L31" s="149"/>
      <c r="M31" s="151"/>
      <c r="N31" s="164">
        <v>28500</v>
      </c>
    </row>
    <row r="32" spans="1:14">
      <c r="A32" s="141">
        <v>19</v>
      </c>
      <c r="B32" s="148" t="s">
        <v>252</v>
      </c>
      <c r="C32" s="148" t="s">
        <v>253</v>
      </c>
      <c r="D32" s="165" t="s">
        <v>254</v>
      </c>
      <c r="E32" s="149">
        <v>30000</v>
      </c>
      <c r="F32" s="149">
        <v>1500</v>
      </c>
      <c r="G32" s="150">
        <v>28500</v>
      </c>
      <c r="H32" s="149"/>
      <c r="I32" s="151"/>
      <c r="J32" s="151"/>
      <c r="K32" s="145"/>
      <c r="L32" s="149"/>
      <c r="M32" s="151"/>
      <c r="N32" s="164">
        <v>28500</v>
      </c>
    </row>
    <row r="33" spans="1:14">
      <c r="A33" s="141">
        <v>20</v>
      </c>
      <c r="B33" s="148" t="s">
        <v>255</v>
      </c>
      <c r="C33" s="148" t="s">
        <v>256</v>
      </c>
      <c r="D33" s="141" t="s">
        <v>257</v>
      </c>
      <c r="E33" s="149">
        <v>30000</v>
      </c>
      <c r="F33" s="149">
        <v>1500</v>
      </c>
      <c r="G33" s="150">
        <v>28500</v>
      </c>
      <c r="H33" s="149"/>
      <c r="I33" s="151"/>
      <c r="J33" s="151"/>
      <c r="K33" s="145"/>
      <c r="L33" s="149"/>
      <c r="M33" s="151"/>
      <c r="N33" s="164">
        <v>28500</v>
      </c>
    </row>
    <row r="34" spans="1:14">
      <c r="A34" s="141">
        <v>21</v>
      </c>
      <c r="B34" s="166" t="s">
        <v>258</v>
      </c>
      <c r="C34" s="148" t="s">
        <v>259</v>
      </c>
      <c r="D34" s="195" t="s">
        <v>260</v>
      </c>
      <c r="E34" s="149">
        <v>30000</v>
      </c>
      <c r="F34" s="149">
        <v>1500</v>
      </c>
      <c r="G34" s="150">
        <v>28500</v>
      </c>
      <c r="H34" s="149"/>
      <c r="I34" s="151"/>
      <c r="J34" s="151"/>
      <c r="K34" s="145"/>
      <c r="L34" s="149"/>
      <c r="M34" s="151"/>
      <c r="N34" s="164">
        <v>28500</v>
      </c>
    </row>
    <row r="35" spans="1:14">
      <c r="A35" s="141">
        <v>22</v>
      </c>
      <c r="B35" s="148" t="s">
        <v>261</v>
      </c>
      <c r="C35" s="148" t="s">
        <v>262</v>
      </c>
      <c r="D35" s="141" t="s">
        <v>263</v>
      </c>
      <c r="E35" s="149">
        <v>30000</v>
      </c>
      <c r="F35" s="149">
        <v>1500</v>
      </c>
      <c r="G35" s="150">
        <v>28500</v>
      </c>
      <c r="H35" s="149"/>
      <c r="I35" s="151"/>
      <c r="J35" s="151"/>
      <c r="K35" s="145"/>
      <c r="L35" s="149"/>
      <c r="M35" s="151"/>
      <c r="N35" s="164">
        <v>28500</v>
      </c>
    </row>
    <row r="36" spans="1:14">
      <c r="A36" s="141">
        <v>23</v>
      </c>
      <c r="B36" s="187" t="s">
        <v>264</v>
      </c>
      <c r="C36" s="148" t="s">
        <v>265</v>
      </c>
      <c r="D36" s="141" t="s">
        <v>266</v>
      </c>
      <c r="E36" s="149">
        <v>30000</v>
      </c>
      <c r="F36" s="149">
        <v>1500</v>
      </c>
      <c r="G36" s="150">
        <v>28500</v>
      </c>
      <c r="H36" s="149"/>
      <c r="I36" s="151"/>
      <c r="J36" s="151"/>
      <c r="K36" s="145"/>
      <c r="L36" s="149"/>
      <c r="M36" s="151"/>
      <c r="N36" s="164">
        <v>28500</v>
      </c>
    </row>
    <row r="37" spans="1:14">
      <c r="A37" s="141">
        <v>24</v>
      </c>
      <c r="B37" s="148" t="s">
        <v>267</v>
      </c>
      <c r="C37" s="148" t="s">
        <v>268</v>
      </c>
      <c r="D37" s="141" t="s">
        <v>269</v>
      </c>
      <c r="E37" s="149">
        <v>30000</v>
      </c>
      <c r="F37" s="149">
        <v>1500</v>
      </c>
      <c r="G37" s="150">
        <v>28500</v>
      </c>
      <c r="H37" s="149"/>
      <c r="I37" s="151"/>
      <c r="J37" s="151"/>
      <c r="K37" s="145"/>
      <c r="L37" s="149"/>
      <c r="M37" s="151"/>
      <c r="N37" s="164">
        <v>28500</v>
      </c>
    </row>
    <row r="38" spans="1:14">
      <c r="A38" s="141">
        <v>25</v>
      </c>
      <c r="B38" s="154" t="s">
        <v>270</v>
      </c>
      <c r="C38" s="148" t="s">
        <v>271</v>
      </c>
      <c r="D38" s="195" t="s">
        <v>272</v>
      </c>
      <c r="E38" s="149">
        <v>30000</v>
      </c>
      <c r="F38" s="149">
        <v>1500</v>
      </c>
      <c r="G38" s="150">
        <v>28500</v>
      </c>
      <c r="H38" s="149"/>
      <c r="I38" s="149"/>
      <c r="J38" s="150"/>
      <c r="K38" s="145"/>
      <c r="L38" s="163"/>
      <c r="M38" s="143"/>
      <c r="N38" s="164">
        <v>28500</v>
      </c>
    </row>
    <row r="39" spans="1:14">
      <c r="A39" s="141">
        <v>26</v>
      </c>
      <c r="B39" s="148" t="s">
        <v>273</v>
      </c>
      <c r="C39" s="148" t="s">
        <v>274</v>
      </c>
      <c r="D39" s="141" t="s">
        <v>275</v>
      </c>
      <c r="E39" s="149">
        <v>30000</v>
      </c>
      <c r="F39" s="149">
        <v>1500</v>
      </c>
      <c r="G39" s="150">
        <v>28500</v>
      </c>
      <c r="H39" s="155"/>
      <c r="I39" s="156"/>
      <c r="J39" s="156"/>
      <c r="K39" s="155"/>
      <c r="L39" s="155"/>
      <c r="M39" s="156"/>
      <c r="N39" s="164">
        <v>28500</v>
      </c>
    </row>
    <row r="40" spans="1:14">
      <c r="A40" s="141"/>
      <c r="B40" s="148"/>
      <c r="C40" s="148"/>
      <c r="D40" s="141"/>
      <c r="E40" s="149"/>
      <c r="F40" s="149"/>
      <c r="G40" s="150"/>
      <c r="H40" s="155"/>
      <c r="I40" s="156"/>
      <c r="J40" s="156"/>
      <c r="K40" s="155"/>
      <c r="L40" s="155"/>
      <c r="M40" s="156"/>
      <c r="N40" s="164"/>
    </row>
    <row r="41" spans="1:14">
      <c r="A41" s="161"/>
      <c r="B41" s="196"/>
      <c r="C41" s="148"/>
      <c r="D41" s="143"/>
      <c r="E41" s="149"/>
      <c r="F41" s="162"/>
      <c r="G41" s="197"/>
      <c r="H41" s="145"/>
      <c r="I41" s="146"/>
      <c r="J41" s="143"/>
      <c r="K41" s="143"/>
      <c r="L41" s="163"/>
      <c r="M41" s="143"/>
      <c r="N41" s="164"/>
    </row>
    <row r="42" spans="1:14" ht="23.25">
      <c r="A42" s="141"/>
      <c r="B42" s="198"/>
      <c r="C42" s="148"/>
      <c r="D42" s="199"/>
      <c r="E42" s="200"/>
      <c r="F42" s="201"/>
      <c r="G42" s="202"/>
      <c r="H42" s="145"/>
      <c r="I42" s="146"/>
      <c r="J42" s="143"/>
      <c r="K42" s="143"/>
      <c r="L42" s="163"/>
      <c r="M42" s="203"/>
      <c r="N42" s="204"/>
    </row>
    <row r="43" spans="1:14" ht="21.75" thickBot="1">
      <c r="A43" s="168"/>
      <c r="B43" s="182" t="s">
        <v>161</v>
      </c>
      <c r="C43" s="169"/>
      <c r="D43" s="168"/>
      <c r="E43" s="180">
        <v>780000</v>
      </c>
      <c r="F43" s="180">
        <v>39000</v>
      </c>
      <c r="G43" s="180">
        <v>741000</v>
      </c>
      <c r="H43" s="180">
        <v>0</v>
      </c>
      <c r="I43" s="180">
        <v>0</v>
      </c>
      <c r="J43" s="180">
        <v>0</v>
      </c>
      <c r="K43" s="180">
        <v>0</v>
      </c>
      <c r="L43" s="180">
        <v>0</v>
      </c>
      <c r="M43" s="180">
        <v>0</v>
      </c>
      <c r="N43" s="180">
        <v>741000</v>
      </c>
    </row>
    <row r="44" spans="1:14" ht="21.75" thickTop="1">
      <c r="A44" s="129" t="s">
        <v>162</v>
      </c>
      <c r="B44" s="115"/>
      <c r="C44" s="94" t="s">
        <v>276</v>
      </c>
      <c r="D44" s="94"/>
      <c r="E44" s="94"/>
      <c r="F44" s="94"/>
      <c r="G44" s="124" t="s">
        <v>164</v>
      </c>
      <c r="H44" s="170"/>
      <c r="I44" s="124"/>
      <c r="J44" s="115"/>
      <c r="K44" s="115"/>
      <c r="L44" s="130"/>
      <c r="M44" s="115"/>
      <c r="N44" s="162"/>
    </row>
    <row r="45" spans="1:14">
      <c r="A45" s="129" t="s">
        <v>165</v>
      </c>
      <c r="B45" s="115"/>
      <c r="C45" s="115"/>
      <c r="D45" s="115"/>
      <c r="E45" s="115"/>
      <c r="F45" s="115"/>
      <c r="G45" s="85" t="s">
        <v>5</v>
      </c>
      <c r="H45" s="85"/>
      <c r="I45" s="85"/>
      <c r="J45" s="115"/>
      <c r="K45" s="171"/>
      <c r="L45" s="130"/>
      <c r="M45" s="115"/>
      <c r="N45" s="116"/>
    </row>
    <row r="46" spans="1:14">
      <c r="A46" s="129" t="s">
        <v>166</v>
      </c>
      <c r="B46" s="172">
        <v>741000</v>
      </c>
      <c r="C46" s="173" t="s">
        <v>167</v>
      </c>
      <c r="D46" s="85" t="s">
        <v>276</v>
      </c>
      <c r="E46" s="85"/>
      <c r="F46" s="85"/>
      <c r="G46" s="85"/>
      <c r="H46" s="85"/>
      <c r="I46" s="170" t="s">
        <v>164</v>
      </c>
      <c r="J46" s="170" t="s">
        <v>168</v>
      </c>
      <c r="K46" s="115"/>
      <c r="L46" s="130"/>
      <c r="M46" s="115"/>
      <c r="N46" s="116"/>
    </row>
    <row r="47" spans="1:14">
      <c r="A47" s="174" t="s">
        <v>169</v>
      </c>
      <c r="B47" s="125" t="s">
        <v>5</v>
      </c>
      <c r="C47" s="115" t="s">
        <v>170</v>
      </c>
      <c r="D47" s="115"/>
      <c r="E47" s="115"/>
      <c r="F47" s="115"/>
      <c r="G47" s="115"/>
      <c r="H47" s="130"/>
      <c r="I47" s="124"/>
      <c r="J47" s="115"/>
      <c r="K47" s="115"/>
      <c r="L47" s="130"/>
      <c r="M47" s="115"/>
      <c r="N47" s="116"/>
    </row>
    <row r="48" spans="1:14">
      <c r="A48" s="115"/>
      <c r="B48" s="115"/>
      <c r="C48" s="115"/>
      <c r="D48" s="175"/>
      <c r="E48" s="115"/>
      <c r="F48" s="115"/>
      <c r="G48" s="115"/>
      <c r="H48" s="115" t="s">
        <v>171</v>
      </c>
      <c r="I48" s="115" t="s">
        <v>171</v>
      </c>
      <c r="J48" s="115"/>
      <c r="K48" s="115"/>
      <c r="L48" s="130"/>
      <c r="M48" s="115"/>
      <c r="N48" s="116"/>
    </row>
    <row r="49" spans="1:14">
      <c r="A49" s="115"/>
      <c r="B49" s="115"/>
      <c r="C49" s="115"/>
      <c r="D49" s="115"/>
      <c r="E49" s="205"/>
      <c r="F49" s="170"/>
      <c r="G49" s="175"/>
      <c r="H49" s="115"/>
      <c r="I49" s="115" t="s">
        <v>172</v>
      </c>
      <c r="J49" s="207"/>
      <c r="K49" s="207"/>
      <c r="L49" s="130"/>
      <c r="M49" s="115"/>
      <c r="N49" s="116"/>
    </row>
  </sheetData>
  <mergeCells count="21">
    <mergeCell ref="B6:B7"/>
    <mergeCell ref="C6:C7"/>
    <mergeCell ref="D6:D7"/>
    <mergeCell ref="E6:E7"/>
    <mergeCell ref="F6:F7"/>
    <mergeCell ref="G4:I4"/>
    <mergeCell ref="J26:M26"/>
    <mergeCell ref="C44:F44"/>
    <mergeCell ref="G45:I45"/>
    <mergeCell ref="D46:H46"/>
    <mergeCell ref="H6:I6"/>
    <mergeCell ref="J6:M6"/>
    <mergeCell ref="A25:N25"/>
    <mergeCell ref="A26:A27"/>
    <mergeCell ref="B26:B27"/>
    <mergeCell ref="C26:C27"/>
    <mergeCell ref="D26:D27"/>
    <mergeCell ref="E26:E27"/>
    <mergeCell ref="F26:F27"/>
    <mergeCell ref="H26:I2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selection activeCell="B5" sqref="B5"/>
    </sheetView>
  </sheetViews>
  <sheetFormatPr defaultRowHeight="21"/>
  <sheetData>
    <row r="1" spans="1:14" ht="23.25">
      <c r="A1" s="107"/>
      <c r="B1" s="107"/>
      <c r="C1" s="107"/>
      <c r="D1" s="106"/>
      <c r="E1" s="107"/>
      <c r="F1" s="104" t="s">
        <v>277</v>
      </c>
      <c r="G1" s="107"/>
      <c r="H1" s="111"/>
      <c r="I1" s="112"/>
      <c r="J1" s="107"/>
      <c r="K1" s="107"/>
      <c r="L1" s="111"/>
      <c r="M1" s="107"/>
      <c r="N1" s="105"/>
    </row>
    <row r="2" spans="1:14">
      <c r="A2" s="208" t="s">
        <v>1</v>
      </c>
      <c r="B2" s="209"/>
      <c r="C2" s="209"/>
      <c r="D2" s="210"/>
      <c r="E2" s="209"/>
      <c r="F2" s="211" t="s">
        <v>2</v>
      </c>
      <c r="G2" s="211"/>
      <c r="H2" s="118"/>
      <c r="I2" s="119"/>
      <c r="J2" s="212"/>
      <c r="K2" s="212"/>
      <c r="L2" s="121"/>
      <c r="M2" s="212"/>
      <c r="N2" s="213"/>
    </row>
    <row r="3" spans="1:14" ht="22.5">
      <c r="A3" s="208" t="s">
        <v>3</v>
      </c>
      <c r="B3" s="209"/>
      <c r="C3" s="209"/>
      <c r="D3" s="210"/>
      <c r="E3" s="209"/>
      <c r="F3" s="208" t="s">
        <v>4</v>
      </c>
      <c r="G3" s="209"/>
      <c r="H3" s="123"/>
      <c r="I3" s="124"/>
      <c r="J3" s="214" t="s">
        <v>278</v>
      </c>
      <c r="K3" s="214"/>
      <c r="L3" s="214"/>
      <c r="M3" s="215"/>
      <c r="N3" s="216"/>
    </row>
    <row r="4" spans="1:14" ht="22.5">
      <c r="A4" s="208" t="s">
        <v>6</v>
      </c>
      <c r="B4" s="209"/>
      <c r="C4" s="209"/>
      <c r="D4" s="210"/>
      <c r="E4" s="209"/>
      <c r="F4" s="209" t="s">
        <v>7</v>
      </c>
      <c r="G4" s="217"/>
      <c r="H4" s="218" t="s">
        <v>279</v>
      </c>
      <c r="I4" s="219">
        <v>2557</v>
      </c>
      <c r="J4" s="215"/>
      <c r="K4" s="220"/>
      <c r="L4" s="220"/>
      <c r="M4" s="220"/>
      <c r="N4" s="216"/>
    </row>
    <row r="5" spans="1:14">
      <c r="A5" s="208"/>
      <c r="B5" s="209"/>
      <c r="C5" s="209"/>
      <c r="D5" s="221"/>
      <c r="E5" s="221"/>
      <c r="F5" s="222" t="s">
        <v>9</v>
      </c>
      <c r="G5" s="209"/>
      <c r="H5" s="130"/>
      <c r="I5" s="124"/>
      <c r="J5" s="209"/>
      <c r="K5" s="209"/>
      <c r="L5" s="130"/>
      <c r="M5" s="209"/>
      <c r="N5" s="223"/>
    </row>
    <row r="6" spans="1:14" ht="42">
      <c r="A6" s="224" t="s">
        <v>65</v>
      </c>
      <c r="B6" s="225" t="s">
        <v>11</v>
      </c>
      <c r="C6" s="224" t="s">
        <v>12</v>
      </c>
      <c r="D6" s="226" t="s">
        <v>280</v>
      </c>
      <c r="E6" s="226" t="s">
        <v>281</v>
      </c>
      <c r="F6" s="227" t="s">
        <v>15</v>
      </c>
      <c r="G6" s="228" t="s">
        <v>16</v>
      </c>
      <c r="H6" s="102" t="s">
        <v>17</v>
      </c>
      <c r="I6" s="103"/>
      <c r="J6" s="102" t="s">
        <v>18</v>
      </c>
      <c r="K6" s="88"/>
      <c r="L6" s="88"/>
      <c r="M6" s="103"/>
      <c r="N6" s="229" t="s">
        <v>282</v>
      </c>
    </row>
    <row r="7" spans="1:14" ht="30">
      <c r="A7" s="230"/>
      <c r="B7" s="231"/>
      <c r="C7" s="230"/>
      <c r="D7" s="232" t="s">
        <v>283</v>
      </c>
      <c r="E7" s="232" t="s">
        <v>284</v>
      </c>
      <c r="F7" s="233"/>
      <c r="G7" s="234" t="s">
        <v>20</v>
      </c>
      <c r="H7" s="235" t="s">
        <v>21</v>
      </c>
      <c r="I7" s="236" t="s">
        <v>22</v>
      </c>
      <c r="J7" s="237" t="s">
        <v>23</v>
      </c>
      <c r="K7" s="237" t="s">
        <v>285</v>
      </c>
      <c r="L7" s="138" t="s">
        <v>25</v>
      </c>
      <c r="M7" s="238" t="s">
        <v>26</v>
      </c>
      <c r="N7" s="239" t="s">
        <v>286</v>
      </c>
    </row>
    <row r="8" spans="1:14">
      <c r="A8" s="240"/>
      <c r="B8" s="241" t="s">
        <v>28</v>
      </c>
      <c r="C8" s="241"/>
      <c r="D8" s="242"/>
      <c r="E8" s="144"/>
      <c r="F8" s="106"/>
      <c r="G8" s="242"/>
      <c r="H8" s="145"/>
      <c r="I8" s="146"/>
      <c r="J8" s="242"/>
      <c r="K8" s="242"/>
      <c r="L8" s="145"/>
      <c r="M8" s="242"/>
      <c r="N8" s="243"/>
    </row>
    <row r="9" spans="1:14">
      <c r="A9" s="240">
        <v>1</v>
      </c>
      <c r="B9" s="244" t="s">
        <v>287</v>
      </c>
      <c r="C9" s="245" t="s">
        <v>288</v>
      </c>
      <c r="D9" s="246" t="s">
        <v>289</v>
      </c>
      <c r="E9" s="247">
        <v>9000</v>
      </c>
      <c r="F9" s="149">
        <v>450</v>
      </c>
      <c r="G9" s="150">
        <f>E9-F9</f>
        <v>8550</v>
      </c>
      <c r="H9" s="149"/>
      <c r="I9" s="151"/>
      <c r="J9" s="151"/>
      <c r="K9" s="149"/>
      <c r="L9" s="152"/>
      <c r="M9" s="151"/>
      <c r="N9" s="248">
        <f>G9+K9</f>
        <v>8550</v>
      </c>
    </row>
    <row r="10" spans="1:14">
      <c r="A10" s="240">
        <v>2</v>
      </c>
      <c r="B10" s="244" t="s">
        <v>290</v>
      </c>
      <c r="C10" s="194" t="s">
        <v>291</v>
      </c>
      <c r="D10" s="195" t="s">
        <v>292</v>
      </c>
      <c r="E10" s="247">
        <v>9000</v>
      </c>
      <c r="F10" s="149">
        <v>450</v>
      </c>
      <c r="G10" s="150">
        <f t="shared" ref="G10:G25" si="0">E10-F10</f>
        <v>8550</v>
      </c>
      <c r="H10" s="155"/>
      <c r="I10" s="156"/>
      <c r="J10" s="156"/>
      <c r="K10" s="155"/>
      <c r="L10" s="157"/>
      <c r="M10" s="156"/>
      <c r="N10" s="248">
        <f t="shared" ref="N10:N24" si="1">G10+K10</f>
        <v>8550</v>
      </c>
    </row>
    <row r="11" spans="1:14">
      <c r="A11" s="240">
        <v>3</v>
      </c>
      <c r="B11" s="244" t="s">
        <v>293</v>
      </c>
      <c r="C11" s="194" t="s">
        <v>294</v>
      </c>
      <c r="D11" s="195" t="s">
        <v>295</v>
      </c>
      <c r="E11" s="247">
        <v>9000</v>
      </c>
      <c r="F11" s="149">
        <v>450</v>
      </c>
      <c r="G11" s="150">
        <f t="shared" si="0"/>
        <v>8550</v>
      </c>
      <c r="H11" s="149"/>
      <c r="I11" s="151"/>
      <c r="J11" s="151"/>
      <c r="K11" s="149"/>
      <c r="L11" s="152"/>
      <c r="M11" s="151"/>
      <c r="N11" s="248">
        <f t="shared" si="1"/>
        <v>8550</v>
      </c>
    </row>
    <row r="12" spans="1:14">
      <c r="A12" s="240">
        <v>4</v>
      </c>
      <c r="B12" s="244" t="s">
        <v>296</v>
      </c>
      <c r="C12" s="194" t="s">
        <v>297</v>
      </c>
      <c r="D12" s="195" t="s">
        <v>298</v>
      </c>
      <c r="E12" s="247">
        <v>9000</v>
      </c>
      <c r="F12" s="149">
        <v>450</v>
      </c>
      <c r="G12" s="150">
        <f t="shared" si="0"/>
        <v>8550</v>
      </c>
      <c r="H12" s="149"/>
      <c r="I12" s="151"/>
      <c r="J12" s="151"/>
      <c r="K12" s="149"/>
      <c r="L12" s="152"/>
      <c r="M12" s="151"/>
      <c r="N12" s="248">
        <f t="shared" si="1"/>
        <v>8550</v>
      </c>
    </row>
    <row r="13" spans="1:14">
      <c r="A13" s="240">
        <v>5</v>
      </c>
      <c r="B13" s="249" t="s">
        <v>299</v>
      </c>
      <c r="C13" s="250" t="s">
        <v>300</v>
      </c>
      <c r="D13" s="251" t="s">
        <v>301</v>
      </c>
      <c r="E13" s="247">
        <v>9000</v>
      </c>
      <c r="F13" s="149">
        <v>450</v>
      </c>
      <c r="G13" s="150">
        <f t="shared" si="0"/>
        <v>8550</v>
      </c>
      <c r="H13" s="149"/>
      <c r="I13" s="151"/>
      <c r="J13" s="151"/>
      <c r="K13" s="149"/>
      <c r="L13" s="152"/>
      <c r="M13" s="151"/>
      <c r="N13" s="248">
        <f t="shared" si="1"/>
        <v>8550</v>
      </c>
    </row>
    <row r="14" spans="1:14">
      <c r="A14" s="240">
        <v>6</v>
      </c>
      <c r="B14" s="244" t="s">
        <v>302</v>
      </c>
      <c r="C14" s="194" t="s">
        <v>303</v>
      </c>
      <c r="D14" s="195" t="s">
        <v>304</v>
      </c>
      <c r="E14" s="247">
        <v>9000</v>
      </c>
      <c r="F14" s="149">
        <v>450</v>
      </c>
      <c r="G14" s="150">
        <f t="shared" si="0"/>
        <v>8550</v>
      </c>
      <c r="H14" s="149"/>
      <c r="I14" s="151"/>
      <c r="J14" s="151"/>
      <c r="K14" s="149"/>
      <c r="L14" s="152"/>
      <c r="M14" s="151"/>
      <c r="N14" s="248">
        <f t="shared" si="1"/>
        <v>8550</v>
      </c>
    </row>
    <row r="15" spans="1:14">
      <c r="A15" s="240">
        <v>7</v>
      </c>
      <c r="B15" s="244" t="s">
        <v>305</v>
      </c>
      <c r="C15" s="194" t="s">
        <v>306</v>
      </c>
      <c r="D15" s="195" t="s">
        <v>307</v>
      </c>
      <c r="E15" s="247">
        <v>9000</v>
      </c>
      <c r="F15" s="149">
        <v>450</v>
      </c>
      <c r="G15" s="150">
        <f t="shared" si="0"/>
        <v>8550</v>
      </c>
      <c r="H15" s="149"/>
      <c r="I15" s="151"/>
      <c r="J15" s="151"/>
      <c r="K15" s="149"/>
      <c r="L15" s="152"/>
      <c r="M15" s="151"/>
      <c r="N15" s="248">
        <f t="shared" si="1"/>
        <v>8550</v>
      </c>
    </row>
    <row r="16" spans="1:14">
      <c r="A16" s="240">
        <v>8</v>
      </c>
      <c r="B16" s="244" t="s">
        <v>308</v>
      </c>
      <c r="C16" s="194" t="s">
        <v>309</v>
      </c>
      <c r="D16" s="195" t="s">
        <v>310</v>
      </c>
      <c r="E16" s="247">
        <v>9000</v>
      </c>
      <c r="F16" s="149">
        <v>450</v>
      </c>
      <c r="G16" s="150">
        <f t="shared" si="0"/>
        <v>8550</v>
      </c>
      <c r="H16" s="149"/>
      <c r="I16" s="151"/>
      <c r="J16" s="151"/>
      <c r="K16" s="149"/>
      <c r="L16" s="152"/>
      <c r="M16" s="151"/>
      <c r="N16" s="248">
        <f t="shared" si="1"/>
        <v>8550</v>
      </c>
    </row>
    <row r="17" spans="1:14">
      <c r="A17" s="240">
        <v>9</v>
      </c>
      <c r="B17" s="244" t="s">
        <v>311</v>
      </c>
      <c r="C17" s="194" t="s">
        <v>312</v>
      </c>
      <c r="D17" s="195" t="s">
        <v>313</v>
      </c>
      <c r="E17" s="247">
        <v>9000</v>
      </c>
      <c r="F17" s="149">
        <v>450</v>
      </c>
      <c r="G17" s="150">
        <f t="shared" si="0"/>
        <v>8550</v>
      </c>
      <c r="H17" s="149"/>
      <c r="I17" s="151"/>
      <c r="J17" s="151"/>
      <c r="K17" s="149"/>
      <c r="L17" s="152"/>
      <c r="M17" s="151"/>
      <c r="N17" s="248">
        <f t="shared" si="1"/>
        <v>8550</v>
      </c>
    </row>
    <row r="18" spans="1:14">
      <c r="A18" s="240">
        <v>10</v>
      </c>
      <c r="B18" s="244" t="s">
        <v>314</v>
      </c>
      <c r="C18" s="194" t="s">
        <v>315</v>
      </c>
      <c r="D18" s="195" t="s">
        <v>316</v>
      </c>
      <c r="E18" s="247">
        <v>9000</v>
      </c>
      <c r="F18" s="149">
        <v>450</v>
      </c>
      <c r="G18" s="150">
        <f t="shared" si="0"/>
        <v>8550</v>
      </c>
      <c r="H18" s="149"/>
      <c r="I18" s="151"/>
      <c r="J18" s="151"/>
      <c r="K18" s="149"/>
      <c r="L18" s="152"/>
      <c r="M18" s="151"/>
      <c r="N18" s="248">
        <f t="shared" si="1"/>
        <v>8550</v>
      </c>
    </row>
    <row r="19" spans="1:14">
      <c r="A19" s="240">
        <v>11</v>
      </c>
      <c r="B19" s="244" t="s">
        <v>317</v>
      </c>
      <c r="C19" s="194" t="s">
        <v>318</v>
      </c>
      <c r="D19" s="195" t="s">
        <v>319</v>
      </c>
      <c r="E19" s="247">
        <v>9000</v>
      </c>
      <c r="F19" s="149">
        <v>450</v>
      </c>
      <c r="G19" s="150">
        <f t="shared" si="0"/>
        <v>8550</v>
      </c>
      <c r="H19" s="149"/>
      <c r="I19" s="151"/>
      <c r="J19" s="151"/>
      <c r="K19" s="149"/>
      <c r="L19" s="152"/>
      <c r="M19" s="151"/>
      <c r="N19" s="248">
        <f t="shared" si="1"/>
        <v>8550</v>
      </c>
    </row>
    <row r="20" spans="1:14">
      <c r="A20" s="240">
        <v>12</v>
      </c>
      <c r="B20" s="244" t="s">
        <v>320</v>
      </c>
      <c r="C20" s="194" t="s">
        <v>321</v>
      </c>
      <c r="D20" s="195" t="s">
        <v>322</v>
      </c>
      <c r="E20" s="247">
        <v>9000</v>
      </c>
      <c r="F20" s="149">
        <v>450</v>
      </c>
      <c r="G20" s="150">
        <f t="shared" si="0"/>
        <v>8550</v>
      </c>
      <c r="H20" s="149"/>
      <c r="I20" s="151"/>
      <c r="J20" s="151"/>
      <c r="K20" s="149"/>
      <c r="L20" s="152"/>
      <c r="M20" s="151"/>
      <c r="N20" s="248">
        <f t="shared" si="1"/>
        <v>8550</v>
      </c>
    </row>
    <row r="21" spans="1:14">
      <c r="A21" s="240">
        <v>13</v>
      </c>
      <c r="B21" s="244" t="s">
        <v>323</v>
      </c>
      <c r="C21" s="194" t="s">
        <v>324</v>
      </c>
      <c r="D21" s="195" t="s">
        <v>325</v>
      </c>
      <c r="E21" s="247">
        <v>9000</v>
      </c>
      <c r="F21" s="149">
        <v>450</v>
      </c>
      <c r="G21" s="150">
        <f t="shared" si="0"/>
        <v>8550</v>
      </c>
      <c r="H21" s="149"/>
      <c r="I21" s="151"/>
      <c r="J21" s="151"/>
      <c r="K21" s="149"/>
      <c r="L21" s="152"/>
      <c r="M21" s="151"/>
      <c r="N21" s="248">
        <f t="shared" si="1"/>
        <v>8550</v>
      </c>
    </row>
    <row r="22" spans="1:14">
      <c r="A22" s="240">
        <v>14</v>
      </c>
      <c r="B22" s="244" t="s">
        <v>326</v>
      </c>
      <c r="C22" s="194" t="s">
        <v>327</v>
      </c>
      <c r="D22" s="195" t="s">
        <v>328</v>
      </c>
      <c r="E22" s="247">
        <v>9000</v>
      </c>
      <c r="F22" s="149">
        <v>450</v>
      </c>
      <c r="G22" s="150">
        <f t="shared" si="0"/>
        <v>8550</v>
      </c>
      <c r="H22" s="149"/>
      <c r="I22" s="151"/>
      <c r="J22" s="151"/>
      <c r="K22" s="149"/>
      <c r="L22" s="149"/>
      <c r="M22" s="151"/>
      <c r="N22" s="248">
        <f t="shared" si="1"/>
        <v>8550</v>
      </c>
    </row>
    <row r="23" spans="1:14">
      <c r="A23" s="240">
        <v>15</v>
      </c>
      <c r="B23" s="244" t="s">
        <v>329</v>
      </c>
      <c r="C23" s="194" t="s">
        <v>330</v>
      </c>
      <c r="D23" s="195" t="s">
        <v>331</v>
      </c>
      <c r="E23" s="247">
        <v>9000</v>
      </c>
      <c r="F23" s="149">
        <v>450</v>
      </c>
      <c r="G23" s="150">
        <f t="shared" si="0"/>
        <v>8550</v>
      </c>
      <c r="H23" s="149"/>
      <c r="I23" s="151"/>
      <c r="J23" s="151"/>
      <c r="K23" s="149"/>
      <c r="L23" s="149"/>
      <c r="M23" s="151"/>
      <c r="N23" s="248">
        <f t="shared" si="1"/>
        <v>8550</v>
      </c>
    </row>
    <row r="24" spans="1:14">
      <c r="A24" s="240">
        <v>16</v>
      </c>
      <c r="B24" s="194" t="s">
        <v>332</v>
      </c>
      <c r="C24" s="252" t="s">
        <v>333</v>
      </c>
      <c r="D24" s="253" t="s">
        <v>334</v>
      </c>
      <c r="E24" s="149">
        <v>9000</v>
      </c>
      <c r="F24" s="149">
        <v>450</v>
      </c>
      <c r="G24" s="150">
        <f t="shared" si="0"/>
        <v>8550</v>
      </c>
      <c r="H24" s="149"/>
      <c r="I24" s="151"/>
      <c r="J24" s="151"/>
      <c r="K24" s="149"/>
      <c r="L24" s="149"/>
      <c r="M24" s="151"/>
      <c r="N24" s="248">
        <f t="shared" si="1"/>
        <v>8550</v>
      </c>
    </row>
    <row r="25" spans="1:14">
      <c r="A25" s="254">
        <v>17</v>
      </c>
      <c r="B25" s="194" t="s">
        <v>335</v>
      </c>
      <c r="C25" s="194" t="s">
        <v>336</v>
      </c>
      <c r="D25" s="195" t="s">
        <v>337</v>
      </c>
      <c r="E25" s="255">
        <v>9000</v>
      </c>
      <c r="F25" s="149">
        <v>450</v>
      </c>
      <c r="G25" s="150">
        <f t="shared" si="0"/>
        <v>8550</v>
      </c>
      <c r="H25" s="149"/>
      <c r="I25" s="151"/>
      <c r="J25" s="151"/>
      <c r="K25" s="149"/>
      <c r="L25" s="152"/>
      <c r="M25" s="151"/>
      <c r="N25" s="248">
        <f>G25+K25</f>
        <v>8550</v>
      </c>
    </row>
    <row r="26" spans="1:14">
      <c r="A26" s="256"/>
      <c r="B26" s="183" t="s">
        <v>64</v>
      </c>
      <c r="C26" s="159"/>
      <c r="D26" s="257"/>
      <c r="E26" s="167">
        <f>SUM(E9:E25)</f>
        <v>153000</v>
      </c>
      <c r="F26" s="167">
        <f>SUM(F9:F25)</f>
        <v>7650</v>
      </c>
      <c r="G26" s="167">
        <f>SUM(G9:G25)</f>
        <v>145350</v>
      </c>
      <c r="H26" s="167">
        <f t="shared" ref="H26:M26" si="2">SUM(H9:H24)</f>
        <v>0</v>
      </c>
      <c r="I26" s="167">
        <f t="shared" si="2"/>
        <v>0</v>
      </c>
      <c r="J26" s="167">
        <f t="shared" si="2"/>
        <v>0</v>
      </c>
      <c r="K26" s="167">
        <f t="shared" si="2"/>
        <v>0</v>
      </c>
      <c r="L26" s="167">
        <f t="shared" si="2"/>
        <v>0</v>
      </c>
      <c r="M26" s="167">
        <f t="shared" si="2"/>
        <v>0</v>
      </c>
      <c r="N26" s="167">
        <f>SUM(N9:N25)</f>
        <v>145350</v>
      </c>
    </row>
    <row r="27" spans="1:14">
      <c r="A27" s="258">
        <v>2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</row>
    <row r="28" spans="1:14" ht="42">
      <c r="A28" s="224" t="s">
        <v>65</v>
      </c>
      <c r="B28" s="225" t="s">
        <v>11</v>
      </c>
      <c r="C28" s="224" t="s">
        <v>12</v>
      </c>
      <c r="D28" s="226" t="s">
        <v>280</v>
      </c>
      <c r="E28" s="226" t="s">
        <v>281</v>
      </c>
      <c r="F28" s="227" t="s">
        <v>15</v>
      </c>
      <c r="G28" s="228" t="s">
        <v>16</v>
      </c>
      <c r="H28" s="102" t="s">
        <v>17</v>
      </c>
      <c r="I28" s="103"/>
      <c r="J28" s="102" t="s">
        <v>18</v>
      </c>
      <c r="K28" s="88"/>
      <c r="L28" s="88"/>
      <c r="M28" s="103"/>
      <c r="N28" s="229" t="s">
        <v>282</v>
      </c>
    </row>
    <row r="29" spans="1:14" ht="30">
      <c r="A29" s="230"/>
      <c r="B29" s="231"/>
      <c r="C29" s="230"/>
      <c r="D29" s="232" t="s">
        <v>283</v>
      </c>
      <c r="E29" s="232" t="s">
        <v>284</v>
      </c>
      <c r="F29" s="233"/>
      <c r="G29" s="234" t="s">
        <v>20</v>
      </c>
      <c r="H29" s="235" t="s">
        <v>21</v>
      </c>
      <c r="I29" s="236" t="s">
        <v>22</v>
      </c>
      <c r="J29" s="237" t="s">
        <v>23</v>
      </c>
      <c r="K29" s="237" t="s">
        <v>285</v>
      </c>
      <c r="L29" s="138" t="str">
        <f>L7</f>
        <v>เงินเดือนตกเบิก</v>
      </c>
      <c r="M29" s="238" t="str">
        <f>M7</f>
        <v>เงินเพิ่ม พชค.</v>
      </c>
      <c r="N29" s="239" t="s">
        <v>286</v>
      </c>
    </row>
    <row r="30" spans="1:14">
      <c r="A30" s="259"/>
      <c r="B30" s="260" t="s">
        <v>66</v>
      </c>
      <c r="C30" s="261"/>
      <c r="D30" s="242"/>
      <c r="E30" s="176">
        <f>SUM(E26)</f>
        <v>153000</v>
      </c>
      <c r="F30" s="262">
        <f t="shared" ref="F30:M30" si="3">F26</f>
        <v>7650</v>
      </c>
      <c r="G30" s="263">
        <f t="shared" si="3"/>
        <v>145350</v>
      </c>
      <c r="H30" s="264">
        <f t="shared" si="3"/>
        <v>0</v>
      </c>
      <c r="I30" s="265">
        <f t="shared" si="3"/>
        <v>0</v>
      </c>
      <c r="J30" s="264">
        <f t="shared" si="3"/>
        <v>0</v>
      </c>
      <c r="K30" s="266">
        <f t="shared" si="3"/>
        <v>0</v>
      </c>
      <c r="L30" s="267">
        <f t="shared" si="3"/>
        <v>0</v>
      </c>
      <c r="M30" s="264">
        <f t="shared" si="3"/>
        <v>0</v>
      </c>
      <c r="N30" s="268">
        <f>SUM(N26)</f>
        <v>145350</v>
      </c>
    </row>
    <row r="31" spans="1:14">
      <c r="A31" s="269">
        <v>18</v>
      </c>
      <c r="B31" s="194" t="s">
        <v>338</v>
      </c>
      <c r="C31" s="244" t="s">
        <v>339</v>
      </c>
      <c r="D31" s="195" t="s">
        <v>340</v>
      </c>
      <c r="E31" s="247">
        <v>9000</v>
      </c>
      <c r="F31" s="149">
        <v>450</v>
      </c>
      <c r="G31" s="150">
        <f t="shared" ref="G31:G45" si="4">E31-F31</f>
        <v>8550</v>
      </c>
      <c r="H31" s="149"/>
      <c r="I31" s="151"/>
      <c r="J31" s="151"/>
      <c r="K31" s="149"/>
      <c r="L31" s="149"/>
      <c r="M31" s="151"/>
      <c r="N31" s="270">
        <f>G31+K31</f>
        <v>8550</v>
      </c>
    </row>
    <row r="32" spans="1:14">
      <c r="A32" s="269">
        <v>19</v>
      </c>
      <c r="B32" s="194" t="s">
        <v>341</v>
      </c>
      <c r="C32" s="244" t="s">
        <v>342</v>
      </c>
      <c r="D32" s="195" t="s">
        <v>343</v>
      </c>
      <c r="E32" s="247">
        <v>9000</v>
      </c>
      <c r="F32" s="149">
        <v>450</v>
      </c>
      <c r="G32" s="150">
        <f t="shared" si="4"/>
        <v>8550</v>
      </c>
      <c r="H32" s="149"/>
      <c r="I32" s="151"/>
      <c r="J32" s="151"/>
      <c r="K32" s="149"/>
      <c r="L32" s="149"/>
      <c r="M32" s="151"/>
      <c r="N32" s="270">
        <f t="shared" ref="N32:N45" si="5">G32+K32</f>
        <v>8550</v>
      </c>
    </row>
    <row r="33" spans="1:14">
      <c r="A33" s="269">
        <v>20</v>
      </c>
      <c r="B33" s="194" t="s">
        <v>344</v>
      </c>
      <c r="C33" s="244" t="s">
        <v>345</v>
      </c>
      <c r="D33" s="195" t="s">
        <v>346</v>
      </c>
      <c r="E33" s="247">
        <v>9000</v>
      </c>
      <c r="F33" s="149">
        <v>450</v>
      </c>
      <c r="G33" s="150">
        <f t="shared" si="4"/>
        <v>8550</v>
      </c>
      <c r="H33" s="149"/>
      <c r="I33" s="151"/>
      <c r="J33" s="151"/>
      <c r="K33" s="149"/>
      <c r="L33" s="149"/>
      <c r="M33" s="151"/>
      <c r="N33" s="270">
        <f t="shared" si="5"/>
        <v>8550</v>
      </c>
    </row>
    <row r="34" spans="1:14">
      <c r="A34" s="269">
        <v>21</v>
      </c>
      <c r="B34" s="194" t="s">
        <v>347</v>
      </c>
      <c r="C34" s="244" t="s">
        <v>348</v>
      </c>
      <c r="D34" s="195" t="s">
        <v>349</v>
      </c>
      <c r="E34" s="247">
        <v>9000</v>
      </c>
      <c r="F34" s="149">
        <v>450</v>
      </c>
      <c r="G34" s="150">
        <f t="shared" si="4"/>
        <v>8550</v>
      </c>
      <c r="H34" s="149"/>
      <c r="I34" s="151"/>
      <c r="J34" s="151"/>
      <c r="K34" s="149"/>
      <c r="L34" s="149"/>
      <c r="M34" s="151"/>
      <c r="N34" s="270">
        <f t="shared" si="5"/>
        <v>8550</v>
      </c>
    </row>
    <row r="35" spans="1:14">
      <c r="A35" s="269">
        <v>22</v>
      </c>
      <c r="B35" s="194" t="s">
        <v>350</v>
      </c>
      <c r="C35" s="244" t="s">
        <v>351</v>
      </c>
      <c r="D35" s="195" t="s">
        <v>352</v>
      </c>
      <c r="E35" s="247">
        <v>9000</v>
      </c>
      <c r="F35" s="149">
        <v>450</v>
      </c>
      <c r="G35" s="150">
        <f t="shared" si="4"/>
        <v>8550</v>
      </c>
      <c r="H35" s="149"/>
      <c r="I35" s="151"/>
      <c r="J35" s="151"/>
      <c r="K35" s="149"/>
      <c r="L35" s="149"/>
      <c r="M35" s="151"/>
      <c r="N35" s="270">
        <f t="shared" si="5"/>
        <v>8550</v>
      </c>
    </row>
    <row r="36" spans="1:14">
      <c r="A36" s="269">
        <v>23</v>
      </c>
      <c r="B36" s="194" t="s">
        <v>353</v>
      </c>
      <c r="C36" s="244" t="s">
        <v>354</v>
      </c>
      <c r="D36" s="195" t="s">
        <v>355</v>
      </c>
      <c r="E36" s="247">
        <v>9000</v>
      </c>
      <c r="F36" s="149">
        <v>450</v>
      </c>
      <c r="G36" s="150">
        <f t="shared" si="4"/>
        <v>8550</v>
      </c>
      <c r="H36" s="155"/>
      <c r="I36" s="156"/>
      <c r="J36" s="156"/>
      <c r="K36" s="155"/>
      <c r="L36" s="155"/>
      <c r="M36" s="156"/>
      <c r="N36" s="270">
        <f t="shared" si="5"/>
        <v>8550</v>
      </c>
    </row>
    <row r="37" spans="1:14">
      <c r="A37" s="269">
        <v>24</v>
      </c>
      <c r="B37" s="250" t="s">
        <v>356</v>
      </c>
      <c r="C37" s="249" t="s">
        <v>357</v>
      </c>
      <c r="D37" s="251" t="s">
        <v>358</v>
      </c>
      <c r="E37" s="247">
        <v>9000</v>
      </c>
      <c r="F37" s="149">
        <v>450</v>
      </c>
      <c r="G37" s="150">
        <f t="shared" si="4"/>
        <v>8550</v>
      </c>
      <c r="H37" s="155"/>
      <c r="I37" s="156"/>
      <c r="J37" s="156"/>
      <c r="K37" s="155"/>
      <c r="L37" s="157"/>
      <c r="M37" s="156"/>
      <c r="N37" s="270">
        <f t="shared" si="5"/>
        <v>8550</v>
      </c>
    </row>
    <row r="38" spans="1:14">
      <c r="A38" s="269">
        <v>25</v>
      </c>
      <c r="B38" s="194" t="s">
        <v>359</v>
      </c>
      <c r="C38" s="244" t="s">
        <v>211</v>
      </c>
      <c r="D38" s="195" t="s">
        <v>360</v>
      </c>
      <c r="E38" s="247">
        <v>9000</v>
      </c>
      <c r="F38" s="149">
        <v>450</v>
      </c>
      <c r="G38" s="150">
        <f t="shared" si="4"/>
        <v>8550</v>
      </c>
      <c r="H38" s="149"/>
      <c r="I38" s="151"/>
      <c r="J38" s="151"/>
      <c r="K38" s="149"/>
      <c r="L38" s="152"/>
      <c r="M38" s="151"/>
      <c r="N38" s="270">
        <f t="shared" si="5"/>
        <v>8550</v>
      </c>
    </row>
    <row r="39" spans="1:14">
      <c r="A39" s="269">
        <v>26</v>
      </c>
      <c r="B39" s="194" t="s">
        <v>361</v>
      </c>
      <c r="C39" s="244" t="s">
        <v>362</v>
      </c>
      <c r="D39" s="271" t="s">
        <v>363</v>
      </c>
      <c r="E39" s="247">
        <v>9000</v>
      </c>
      <c r="F39" s="149">
        <v>450</v>
      </c>
      <c r="G39" s="150">
        <f t="shared" si="4"/>
        <v>8550</v>
      </c>
      <c r="H39" s="149"/>
      <c r="I39" s="151"/>
      <c r="J39" s="151"/>
      <c r="K39" s="149"/>
      <c r="L39" s="152"/>
      <c r="M39" s="151"/>
      <c r="N39" s="270">
        <f t="shared" si="5"/>
        <v>8550</v>
      </c>
    </row>
    <row r="40" spans="1:14">
      <c r="A40" s="269">
        <v>27</v>
      </c>
      <c r="B40" s="272" t="s">
        <v>364</v>
      </c>
      <c r="C40" s="244" t="s">
        <v>365</v>
      </c>
      <c r="D40" s="195" t="s">
        <v>366</v>
      </c>
      <c r="E40" s="247">
        <v>9000</v>
      </c>
      <c r="F40" s="149">
        <v>450</v>
      </c>
      <c r="G40" s="150">
        <f t="shared" si="4"/>
        <v>8550</v>
      </c>
      <c r="H40" s="149"/>
      <c r="I40" s="151"/>
      <c r="J40" s="151"/>
      <c r="K40" s="149"/>
      <c r="L40" s="152"/>
      <c r="M40" s="151"/>
      <c r="N40" s="270">
        <f t="shared" si="5"/>
        <v>8550</v>
      </c>
    </row>
    <row r="41" spans="1:14">
      <c r="A41" s="269">
        <v>28</v>
      </c>
      <c r="B41" s="273" t="s">
        <v>367</v>
      </c>
      <c r="C41" s="250" t="s">
        <v>368</v>
      </c>
      <c r="D41" s="251" t="s">
        <v>369</v>
      </c>
      <c r="E41" s="247">
        <v>9000</v>
      </c>
      <c r="F41" s="149">
        <v>450</v>
      </c>
      <c r="G41" s="150">
        <f t="shared" si="4"/>
        <v>8550</v>
      </c>
      <c r="H41" s="149"/>
      <c r="I41" s="151"/>
      <c r="J41" s="151"/>
      <c r="K41" s="149"/>
      <c r="L41" s="152"/>
      <c r="M41" s="151"/>
      <c r="N41" s="270">
        <f t="shared" si="5"/>
        <v>8550</v>
      </c>
    </row>
    <row r="42" spans="1:14">
      <c r="A42" s="269">
        <v>29</v>
      </c>
      <c r="B42" s="273" t="s">
        <v>370</v>
      </c>
      <c r="C42" s="250" t="s">
        <v>371</v>
      </c>
      <c r="D42" s="251" t="s">
        <v>372</v>
      </c>
      <c r="E42" s="247">
        <v>9000</v>
      </c>
      <c r="F42" s="149">
        <v>0</v>
      </c>
      <c r="G42" s="150">
        <f t="shared" si="4"/>
        <v>9000</v>
      </c>
      <c r="H42" s="149"/>
      <c r="I42" s="151"/>
      <c r="J42" s="151"/>
      <c r="K42" s="149"/>
      <c r="L42" s="152"/>
      <c r="M42" s="151"/>
      <c r="N42" s="270">
        <f t="shared" si="5"/>
        <v>9000</v>
      </c>
    </row>
    <row r="43" spans="1:14">
      <c r="A43" s="269">
        <v>30</v>
      </c>
      <c r="B43" s="252" t="s">
        <v>373</v>
      </c>
      <c r="C43" s="194" t="s">
        <v>374</v>
      </c>
      <c r="D43" s="274" t="s">
        <v>375</v>
      </c>
      <c r="E43" s="247">
        <v>9000</v>
      </c>
      <c r="F43" s="149">
        <v>0</v>
      </c>
      <c r="G43" s="150">
        <f t="shared" si="4"/>
        <v>9000</v>
      </c>
      <c r="H43" s="149"/>
      <c r="I43" s="151"/>
      <c r="J43" s="151"/>
      <c r="K43" s="149"/>
      <c r="L43" s="149"/>
      <c r="M43" s="151"/>
      <c r="N43" s="270">
        <f t="shared" si="5"/>
        <v>9000</v>
      </c>
    </row>
    <row r="44" spans="1:14">
      <c r="A44" s="269">
        <v>31</v>
      </c>
      <c r="B44" s="194" t="s">
        <v>376</v>
      </c>
      <c r="C44" s="244" t="s">
        <v>377</v>
      </c>
      <c r="D44" s="195" t="s">
        <v>378</v>
      </c>
      <c r="E44" s="247">
        <v>9000</v>
      </c>
      <c r="F44" s="149">
        <v>0</v>
      </c>
      <c r="G44" s="150">
        <f t="shared" si="4"/>
        <v>9000</v>
      </c>
      <c r="H44" s="149"/>
      <c r="I44" s="151"/>
      <c r="J44" s="275"/>
      <c r="K44" s="176"/>
      <c r="L44" s="149"/>
      <c r="M44" s="151"/>
      <c r="N44" s="270">
        <f t="shared" si="5"/>
        <v>9000</v>
      </c>
    </row>
    <row r="45" spans="1:14">
      <c r="A45" s="269">
        <v>32</v>
      </c>
      <c r="B45" s="276" t="s">
        <v>379</v>
      </c>
      <c r="C45" s="244" t="s">
        <v>380</v>
      </c>
      <c r="D45" s="277" t="s">
        <v>381</v>
      </c>
      <c r="E45" s="247">
        <v>9000</v>
      </c>
      <c r="F45" s="149">
        <v>0</v>
      </c>
      <c r="G45" s="150">
        <f t="shared" si="4"/>
        <v>9000</v>
      </c>
      <c r="H45" s="149"/>
      <c r="I45" s="151"/>
      <c r="J45" s="151"/>
      <c r="K45" s="149"/>
      <c r="L45" s="149"/>
      <c r="M45" s="151"/>
      <c r="N45" s="270">
        <f t="shared" si="5"/>
        <v>9000</v>
      </c>
    </row>
    <row r="46" spans="1:14" ht="21.75" thickBot="1">
      <c r="A46" s="278"/>
      <c r="B46" s="279" t="s">
        <v>161</v>
      </c>
      <c r="C46" s="280"/>
      <c r="D46" s="281"/>
      <c r="E46" s="180">
        <f>E30+E31+E32+E33+E34+E35+E36+E37+E38+E39+E40+E42+E43+E44+E45+E41</f>
        <v>288000</v>
      </c>
      <c r="F46" s="180">
        <f>SUM(F30:F45)</f>
        <v>12600</v>
      </c>
      <c r="G46" s="180">
        <f>SUM(G30:G45)</f>
        <v>275400</v>
      </c>
      <c r="H46" s="180">
        <f t="shared" ref="H46:M46" si="6">H26</f>
        <v>0</v>
      </c>
      <c r="I46" s="180">
        <f t="shared" si="6"/>
        <v>0</v>
      </c>
      <c r="J46" s="180">
        <f t="shared" si="6"/>
        <v>0</v>
      </c>
      <c r="K46" s="180">
        <f t="shared" si="6"/>
        <v>0</v>
      </c>
      <c r="L46" s="180">
        <f t="shared" si="6"/>
        <v>0</v>
      </c>
      <c r="M46" s="180">
        <f t="shared" si="6"/>
        <v>0</v>
      </c>
      <c r="N46" s="180">
        <f>SUM(N30:N45)</f>
        <v>275400</v>
      </c>
    </row>
    <row r="47" spans="1:14" ht="21.75" thickTop="1">
      <c r="A47" s="222" t="s">
        <v>162</v>
      </c>
      <c r="B47" s="209"/>
      <c r="C47" s="282" t="str">
        <f>BAHTTEXT(N46)</f>
        <v>สองแสนเจ็ดหมื่นห้าพันสี่ร้อยบาทถ้วน</v>
      </c>
      <c r="D47" s="282"/>
      <c r="E47" s="282"/>
      <c r="F47" s="282"/>
      <c r="G47" s="124" t="s">
        <v>164</v>
      </c>
      <c r="H47" s="283"/>
      <c r="I47" s="283"/>
      <c r="J47" s="209"/>
      <c r="K47" s="209"/>
      <c r="L47" s="130"/>
      <c r="M47" s="209"/>
      <c r="N47" s="284"/>
    </row>
    <row r="48" spans="1:14">
      <c r="A48" s="222" t="s">
        <v>165</v>
      </c>
      <c r="B48" s="209"/>
      <c r="C48" s="209"/>
      <c r="D48" s="209"/>
      <c r="E48" s="209"/>
      <c r="F48" s="209"/>
      <c r="G48" s="285" t="str">
        <f>J3</f>
        <v>25  พฤศจิกายน  2557</v>
      </c>
      <c r="H48" s="285"/>
      <c r="I48" s="285"/>
      <c r="J48" s="209"/>
      <c r="K48" s="286"/>
      <c r="L48" s="130"/>
      <c r="M48" s="209"/>
      <c r="N48" s="210"/>
    </row>
    <row r="49" spans="1:14">
      <c r="A49" s="222" t="s">
        <v>166</v>
      </c>
      <c r="B49" s="287">
        <f>N46</f>
        <v>275400</v>
      </c>
      <c r="C49" s="288" t="s">
        <v>167</v>
      </c>
      <c r="D49" s="289" t="str">
        <f>BAHTTEXT(B49)</f>
        <v>สองแสนเจ็ดหมื่นห้าพันสี่ร้อยบาทถ้วน</v>
      </c>
      <c r="E49" s="289"/>
      <c r="F49" s="289"/>
      <c r="G49" s="289"/>
      <c r="H49" s="289"/>
      <c r="I49" s="220" t="s">
        <v>164</v>
      </c>
      <c r="J49" s="220" t="s">
        <v>382</v>
      </c>
      <c r="K49" s="209"/>
      <c r="L49" s="130"/>
      <c r="M49" s="209"/>
      <c r="N49" s="210"/>
    </row>
    <row r="50" spans="1:14">
      <c r="A50" s="290" t="s">
        <v>169</v>
      </c>
      <c r="B50" s="291" t="str">
        <f>J3</f>
        <v>25  พฤศจิกายน  2557</v>
      </c>
      <c r="C50" s="209" t="s">
        <v>170</v>
      </c>
      <c r="D50" s="209"/>
      <c r="E50" s="209"/>
      <c r="F50" s="209"/>
      <c r="G50" s="209"/>
      <c r="H50" s="130"/>
      <c r="I50" s="124"/>
      <c r="J50" s="209"/>
      <c r="K50" s="209"/>
      <c r="L50" s="130"/>
      <c r="M50" s="209"/>
      <c r="N50" s="210"/>
    </row>
    <row r="51" spans="1:14">
      <c r="A51" s="209"/>
      <c r="B51" s="209"/>
      <c r="C51" s="209"/>
      <c r="D51" s="292"/>
      <c r="E51" s="209"/>
      <c r="F51" s="209"/>
      <c r="G51" s="293"/>
      <c r="H51" s="209" t="s">
        <v>171</v>
      </c>
      <c r="I51" s="124"/>
      <c r="J51" s="209"/>
      <c r="K51" s="209"/>
      <c r="L51" s="130"/>
      <c r="M51" s="209"/>
      <c r="N51" s="210"/>
    </row>
    <row r="52" spans="1:14">
      <c r="A52" s="209"/>
      <c r="B52" s="209"/>
      <c r="C52" s="209"/>
      <c r="D52" s="209"/>
      <c r="E52" s="209"/>
      <c r="F52" s="209"/>
      <c r="G52" s="209"/>
      <c r="H52" s="209" t="s">
        <v>172</v>
      </c>
      <c r="I52" s="124"/>
      <c r="J52" s="209"/>
      <c r="K52" s="209"/>
      <c r="L52" s="130"/>
      <c r="M52" s="209"/>
      <c r="N52" s="210"/>
    </row>
  </sheetData>
  <mergeCells count="18">
    <mergeCell ref="C47:F47"/>
    <mergeCell ref="H47:I47"/>
    <mergeCell ref="G48:I48"/>
    <mergeCell ref="D49:H49"/>
    <mergeCell ref="A27:N27"/>
    <mergeCell ref="A28:A29"/>
    <mergeCell ref="B28:B29"/>
    <mergeCell ref="C28:C29"/>
    <mergeCell ref="F28:F29"/>
    <mergeCell ref="H28:I28"/>
    <mergeCell ref="J28:M28"/>
    <mergeCell ref="J3:L3"/>
    <mergeCell ref="A6:A7"/>
    <mergeCell ref="B6:B7"/>
    <mergeCell ref="C6:C7"/>
    <mergeCell ref="F6:F7"/>
    <mergeCell ref="H6:I6"/>
    <mergeCell ref="J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selection activeCell="D10" sqref="D10"/>
    </sheetView>
  </sheetViews>
  <sheetFormatPr defaultRowHeight="21"/>
  <cols>
    <col min="2" max="4" width="19.25" customWidth="1"/>
  </cols>
  <sheetData>
    <row r="1" spans="1:14" ht="23.25">
      <c r="A1" s="107"/>
      <c r="B1" s="107"/>
      <c r="C1" s="107"/>
      <c r="D1" s="106"/>
      <c r="E1" s="107"/>
      <c r="F1" s="104" t="s">
        <v>383</v>
      </c>
      <c r="G1" s="107"/>
      <c r="H1" s="111"/>
      <c r="I1" s="112"/>
      <c r="J1" s="107"/>
      <c r="K1" s="107"/>
      <c r="L1" s="111"/>
      <c r="M1" s="107"/>
      <c r="N1" s="105"/>
    </row>
    <row r="2" spans="1:14">
      <c r="A2" s="208" t="s">
        <v>1</v>
      </c>
      <c r="B2" s="209"/>
      <c r="C2" s="209"/>
      <c r="D2" s="210"/>
      <c r="E2" s="209"/>
      <c r="F2" s="211" t="s">
        <v>2</v>
      </c>
      <c r="G2" s="211"/>
      <c r="H2" s="118"/>
      <c r="I2" s="119"/>
      <c r="J2" s="212"/>
      <c r="K2" s="212"/>
      <c r="L2" s="121"/>
      <c r="M2" s="212"/>
      <c r="N2" s="213"/>
    </row>
    <row r="3" spans="1:14" ht="22.5">
      <c r="A3" s="208" t="s">
        <v>3</v>
      </c>
      <c r="B3" s="209"/>
      <c r="C3" s="209"/>
      <c r="D3" s="210"/>
      <c r="E3" s="209"/>
      <c r="F3" s="208" t="s">
        <v>4</v>
      </c>
      <c r="G3" s="209"/>
      <c r="H3" s="123"/>
      <c r="I3" s="124"/>
      <c r="J3" s="214" t="s">
        <v>5</v>
      </c>
      <c r="K3" s="214"/>
      <c r="L3" s="214"/>
      <c r="M3" s="215"/>
      <c r="N3" s="216"/>
    </row>
    <row r="4" spans="1:14" ht="22.5">
      <c r="A4" s="208" t="s">
        <v>6</v>
      </c>
      <c r="B4" s="209"/>
      <c r="C4" s="209"/>
      <c r="D4" s="210"/>
      <c r="E4" s="209"/>
      <c r="F4" s="209" t="s">
        <v>7</v>
      </c>
      <c r="G4" s="217"/>
      <c r="H4" s="218" t="s">
        <v>279</v>
      </c>
      <c r="I4" s="219">
        <v>2557</v>
      </c>
      <c r="J4" s="215"/>
      <c r="K4" s="220"/>
      <c r="L4" s="220"/>
      <c r="M4" s="220"/>
      <c r="N4" s="216"/>
    </row>
    <row r="5" spans="1:14">
      <c r="A5" s="208"/>
      <c r="B5" s="209"/>
      <c r="C5" s="209"/>
      <c r="D5" s="221"/>
      <c r="E5" s="221"/>
      <c r="F5" s="222" t="s">
        <v>9</v>
      </c>
      <c r="G5" s="209"/>
      <c r="H5" s="130"/>
      <c r="I5" s="124"/>
      <c r="J5" s="209"/>
      <c r="K5" s="209"/>
      <c r="L5" s="130"/>
      <c r="M5" s="209"/>
      <c r="N5" s="223"/>
    </row>
    <row r="6" spans="1:14" ht="42">
      <c r="A6" s="224" t="s">
        <v>65</v>
      </c>
      <c r="B6" s="294" t="s">
        <v>11</v>
      </c>
      <c r="C6" s="224" t="s">
        <v>12</v>
      </c>
      <c r="D6" s="226" t="s">
        <v>280</v>
      </c>
      <c r="E6" s="226" t="s">
        <v>281</v>
      </c>
      <c r="F6" s="227" t="s">
        <v>15</v>
      </c>
      <c r="G6" s="228" t="s">
        <v>16</v>
      </c>
      <c r="H6" s="102" t="s">
        <v>17</v>
      </c>
      <c r="I6" s="103"/>
      <c r="J6" s="88" t="s">
        <v>18</v>
      </c>
      <c r="K6" s="88"/>
      <c r="L6" s="88"/>
      <c r="M6" s="88"/>
      <c r="N6" s="229" t="s">
        <v>282</v>
      </c>
    </row>
    <row r="7" spans="1:14" ht="30">
      <c r="A7" s="233"/>
      <c r="B7" s="295"/>
      <c r="C7" s="233"/>
      <c r="D7" s="232" t="s">
        <v>283</v>
      </c>
      <c r="E7" s="232" t="s">
        <v>284</v>
      </c>
      <c r="F7" s="233"/>
      <c r="G7" s="234" t="s">
        <v>20</v>
      </c>
      <c r="H7" s="235" t="s">
        <v>21</v>
      </c>
      <c r="I7" s="236" t="s">
        <v>22</v>
      </c>
      <c r="J7" s="237" t="s">
        <v>23</v>
      </c>
      <c r="K7" s="237" t="s">
        <v>384</v>
      </c>
      <c r="L7" s="138" t="e">
        <f>#REF!</f>
        <v>#REF!</v>
      </c>
      <c r="M7" s="238" t="e">
        <f>#REF!</f>
        <v>#REF!</v>
      </c>
      <c r="N7" s="239" t="s">
        <v>286</v>
      </c>
    </row>
    <row r="8" spans="1:14">
      <c r="A8" s="240"/>
      <c r="B8" s="296" t="s">
        <v>28</v>
      </c>
      <c r="C8" s="297"/>
      <c r="D8" s="242"/>
      <c r="E8" s="144"/>
      <c r="F8" s="106"/>
      <c r="G8" s="242"/>
      <c r="H8" s="145"/>
      <c r="I8" s="146"/>
      <c r="J8" s="242"/>
      <c r="K8" s="242"/>
      <c r="L8" s="145"/>
      <c r="M8" s="242"/>
      <c r="N8" s="243"/>
    </row>
    <row r="9" spans="1:14">
      <c r="A9" s="269">
        <v>1</v>
      </c>
      <c r="B9" s="252" t="s">
        <v>385</v>
      </c>
      <c r="C9" s="298" t="s">
        <v>386</v>
      </c>
      <c r="D9" s="246" t="s">
        <v>387</v>
      </c>
      <c r="E9" s="247">
        <v>9000</v>
      </c>
      <c r="F9" s="149">
        <v>450</v>
      </c>
      <c r="G9" s="150">
        <f>E9-F9</f>
        <v>8550</v>
      </c>
      <c r="H9" s="149"/>
      <c r="I9" s="151"/>
      <c r="J9" s="151"/>
      <c r="K9" s="149"/>
      <c r="L9" s="152"/>
      <c r="M9" s="151"/>
      <c r="N9" s="248">
        <f>G9</f>
        <v>8550</v>
      </c>
    </row>
    <row r="10" spans="1:14">
      <c r="A10" s="240">
        <v>2</v>
      </c>
      <c r="B10" s="252" t="s">
        <v>388</v>
      </c>
      <c r="C10" s="252" t="s">
        <v>389</v>
      </c>
      <c r="D10" s="195" t="s">
        <v>390</v>
      </c>
      <c r="E10" s="247">
        <v>9000</v>
      </c>
      <c r="F10" s="149">
        <v>450</v>
      </c>
      <c r="G10" s="150">
        <f>E10-F10</f>
        <v>8550</v>
      </c>
      <c r="H10" s="155"/>
      <c r="I10" s="156"/>
      <c r="J10" s="156"/>
      <c r="K10" s="149"/>
      <c r="L10" s="157"/>
      <c r="M10" s="156"/>
      <c r="N10" s="248">
        <f t="shared" ref="N10:N23" si="0">G10</f>
        <v>8550</v>
      </c>
    </row>
    <row r="11" spans="1:14">
      <c r="A11" s="240">
        <v>3</v>
      </c>
      <c r="B11" s="252" t="s">
        <v>391</v>
      </c>
      <c r="C11" s="252" t="s">
        <v>392</v>
      </c>
      <c r="D11" s="195" t="s">
        <v>393</v>
      </c>
      <c r="E11" s="247">
        <v>9000</v>
      </c>
      <c r="F11" s="149">
        <v>450</v>
      </c>
      <c r="G11" s="150">
        <f>E11-F11</f>
        <v>8550</v>
      </c>
      <c r="H11" s="149"/>
      <c r="I11" s="151"/>
      <c r="J11" s="151"/>
      <c r="K11" s="149"/>
      <c r="L11" s="152"/>
      <c r="M11" s="151"/>
      <c r="N11" s="248">
        <f t="shared" si="0"/>
        <v>8550</v>
      </c>
    </row>
    <row r="12" spans="1:14">
      <c r="A12" s="240">
        <v>4</v>
      </c>
      <c r="B12" s="252" t="s">
        <v>394</v>
      </c>
      <c r="C12" s="252" t="s">
        <v>395</v>
      </c>
      <c r="D12" s="195" t="s">
        <v>396</v>
      </c>
      <c r="E12" s="247">
        <v>9000</v>
      </c>
      <c r="F12" s="149">
        <v>450</v>
      </c>
      <c r="G12" s="150">
        <f t="shared" ref="G12:G23" si="1">E12-F12</f>
        <v>8550</v>
      </c>
      <c r="H12" s="149"/>
      <c r="I12" s="151"/>
      <c r="J12" s="151"/>
      <c r="K12" s="149"/>
      <c r="L12" s="152"/>
      <c r="M12" s="151"/>
      <c r="N12" s="248">
        <f t="shared" si="0"/>
        <v>8550</v>
      </c>
    </row>
    <row r="13" spans="1:14">
      <c r="A13" s="240">
        <v>5</v>
      </c>
      <c r="B13" s="252" t="s">
        <v>397</v>
      </c>
      <c r="C13" s="252" t="s">
        <v>398</v>
      </c>
      <c r="D13" s="195" t="s">
        <v>399</v>
      </c>
      <c r="E13" s="247">
        <v>9000</v>
      </c>
      <c r="F13" s="149">
        <v>450</v>
      </c>
      <c r="G13" s="150">
        <f t="shared" si="1"/>
        <v>8550</v>
      </c>
      <c r="H13" s="149"/>
      <c r="I13" s="151"/>
      <c r="J13" s="151"/>
      <c r="K13" s="149"/>
      <c r="L13" s="152"/>
      <c r="M13" s="151"/>
      <c r="N13" s="248">
        <f t="shared" si="0"/>
        <v>8550</v>
      </c>
    </row>
    <row r="14" spans="1:14">
      <c r="A14" s="240">
        <v>6</v>
      </c>
      <c r="B14" s="252" t="s">
        <v>400</v>
      </c>
      <c r="C14" s="252" t="s">
        <v>354</v>
      </c>
      <c r="D14" s="195" t="s">
        <v>401</v>
      </c>
      <c r="E14" s="247">
        <v>9000</v>
      </c>
      <c r="F14" s="149">
        <v>450</v>
      </c>
      <c r="G14" s="150">
        <f t="shared" si="1"/>
        <v>8550</v>
      </c>
      <c r="H14" s="149"/>
      <c r="I14" s="151"/>
      <c r="J14" s="151"/>
      <c r="K14" s="149"/>
      <c r="L14" s="152"/>
      <c r="M14" s="151"/>
      <c r="N14" s="248">
        <f t="shared" si="0"/>
        <v>8550</v>
      </c>
    </row>
    <row r="15" spans="1:14">
      <c r="A15" s="240">
        <v>7</v>
      </c>
      <c r="B15" s="252" t="s">
        <v>402</v>
      </c>
      <c r="C15" s="252" t="s">
        <v>403</v>
      </c>
      <c r="D15" s="195" t="s">
        <v>404</v>
      </c>
      <c r="E15" s="247">
        <v>9000</v>
      </c>
      <c r="F15" s="149">
        <v>450</v>
      </c>
      <c r="G15" s="150">
        <f t="shared" si="1"/>
        <v>8550</v>
      </c>
      <c r="H15" s="149"/>
      <c r="I15" s="151"/>
      <c r="J15" s="151"/>
      <c r="K15" s="149"/>
      <c r="L15" s="152"/>
      <c r="M15" s="151"/>
      <c r="N15" s="248">
        <f t="shared" si="0"/>
        <v>8550</v>
      </c>
    </row>
    <row r="16" spans="1:14">
      <c r="A16" s="240">
        <v>8</v>
      </c>
      <c r="B16" s="252" t="s">
        <v>405</v>
      </c>
      <c r="C16" s="252" t="s">
        <v>406</v>
      </c>
      <c r="D16" s="195" t="s">
        <v>407</v>
      </c>
      <c r="E16" s="247">
        <v>9000</v>
      </c>
      <c r="F16" s="149">
        <v>450</v>
      </c>
      <c r="G16" s="150">
        <f t="shared" si="1"/>
        <v>8550</v>
      </c>
      <c r="H16" s="149"/>
      <c r="I16" s="151"/>
      <c r="J16" s="151"/>
      <c r="K16" s="149"/>
      <c r="L16" s="152"/>
      <c r="M16" s="151"/>
      <c r="N16" s="248">
        <f t="shared" si="0"/>
        <v>8550</v>
      </c>
    </row>
    <row r="17" spans="1:14">
      <c r="A17" s="240">
        <v>9</v>
      </c>
      <c r="B17" s="252" t="s">
        <v>408</v>
      </c>
      <c r="C17" s="252" t="s">
        <v>409</v>
      </c>
      <c r="D17" s="195" t="s">
        <v>410</v>
      </c>
      <c r="E17" s="247">
        <v>9000</v>
      </c>
      <c r="F17" s="149">
        <v>450</v>
      </c>
      <c r="G17" s="150">
        <f t="shared" si="1"/>
        <v>8550</v>
      </c>
      <c r="H17" s="149"/>
      <c r="I17" s="151"/>
      <c r="J17" s="151"/>
      <c r="K17" s="149"/>
      <c r="L17" s="152"/>
      <c r="M17" s="151"/>
      <c r="N17" s="248">
        <f t="shared" si="0"/>
        <v>8550</v>
      </c>
    </row>
    <row r="18" spans="1:14">
      <c r="A18" s="240">
        <v>10</v>
      </c>
      <c r="B18" s="252" t="s">
        <v>411</v>
      </c>
      <c r="C18" s="252" t="s">
        <v>412</v>
      </c>
      <c r="D18" s="195" t="s">
        <v>413</v>
      </c>
      <c r="E18" s="247">
        <v>9000</v>
      </c>
      <c r="F18" s="149">
        <v>450</v>
      </c>
      <c r="G18" s="150">
        <f t="shared" si="1"/>
        <v>8550</v>
      </c>
      <c r="H18" s="149"/>
      <c r="I18" s="151"/>
      <c r="J18" s="151"/>
      <c r="K18" s="149"/>
      <c r="L18" s="152"/>
      <c r="M18" s="151"/>
      <c r="N18" s="248">
        <f t="shared" si="0"/>
        <v>8550</v>
      </c>
    </row>
    <row r="19" spans="1:14">
      <c r="A19" s="240">
        <v>11</v>
      </c>
      <c r="B19" s="252" t="s">
        <v>414</v>
      </c>
      <c r="C19" s="252" t="s">
        <v>415</v>
      </c>
      <c r="D19" s="195" t="s">
        <v>416</v>
      </c>
      <c r="E19" s="247">
        <v>9000</v>
      </c>
      <c r="F19" s="149">
        <v>450</v>
      </c>
      <c r="G19" s="150">
        <f t="shared" si="1"/>
        <v>8550</v>
      </c>
      <c r="H19" s="149"/>
      <c r="I19" s="151"/>
      <c r="J19" s="151"/>
      <c r="K19" s="149"/>
      <c r="L19" s="152"/>
      <c r="M19" s="151"/>
      <c r="N19" s="248">
        <f t="shared" si="0"/>
        <v>8550</v>
      </c>
    </row>
    <row r="20" spans="1:14">
      <c r="A20" s="240">
        <v>12</v>
      </c>
      <c r="B20" s="252" t="s">
        <v>417</v>
      </c>
      <c r="C20" s="252" t="s">
        <v>418</v>
      </c>
      <c r="D20" s="195" t="s">
        <v>419</v>
      </c>
      <c r="E20" s="247">
        <v>9000</v>
      </c>
      <c r="F20" s="149">
        <v>450</v>
      </c>
      <c r="G20" s="150">
        <f t="shared" si="1"/>
        <v>8550</v>
      </c>
      <c r="H20" s="149"/>
      <c r="I20" s="151"/>
      <c r="J20" s="151"/>
      <c r="K20" s="149"/>
      <c r="L20" s="152"/>
      <c r="M20" s="151"/>
      <c r="N20" s="248">
        <f t="shared" si="0"/>
        <v>8550</v>
      </c>
    </row>
    <row r="21" spans="1:14">
      <c r="A21" s="269">
        <v>13</v>
      </c>
      <c r="B21" s="252" t="s">
        <v>420</v>
      </c>
      <c r="C21" s="252" t="s">
        <v>421</v>
      </c>
      <c r="D21" s="195" t="s">
        <v>422</v>
      </c>
      <c r="E21" s="247">
        <v>9000</v>
      </c>
      <c r="F21" s="149">
        <v>450</v>
      </c>
      <c r="G21" s="150">
        <f t="shared" si="1"/>
        <v>8550</v>
      </c>
      <c r="H21" s="149"/>
      <c r="I21" s="151"/>
      <c r="J21" s="151"/>
      <c r="K21" s="149"/>
      <c r="L21" s="152"/>
      <c r="M21" s="151"/>
      <c r="N21" s="248">
        <f t="shared" si="0"/>
        <v>8550</v>
      </c>
    </row>
    <row r="22" spans="1:14">
      <c r="A22" s="240">
        <v>14</v>
      </c>
      <c r="B22" s="252" t="s">
        <v>423</v>
      </c>
      <c r="C22" s="252" t="s">
        <v>271</v>
      </c>
      <c r="D22" s="195" t="s">
        <v>424</v>
      </c>
      <c r="E22" s="247">
        <v>9000</v>
      </c>
      <c r="F22" s="149">
        <v>450</v>
      </c>
      <c r="G22" s="150">
        <f t="shared" si="1"/>
        <v>8550</v>
      </c>
      <c r="H22" s="149"/>
      <c r="I22" s="151"/>
      <c r="J22" s="151"/>
      <c r="K22" s="149"/>
      <c r="L22" s="149"/>
      <c r="M22" s="151"/>
      <c r="N22" s="248">
        <f t="shared" si="0"/>
        <v>8550</v>
      </c>
    </row>
    <row r="23" spans="1:14">
      <c r="A23" s="240">
        <v>15</v>
      </c>
      <c r="B23" s="252" t="s">
        <v>425</v>
      </c>
      <c r="C23" s="252" t="s">
        <v>426</v>
      </c>
      <c r="D23" s="277" t="s">
        <v>427</v>
      </c>
      <c r="E23" s="247">
        <v>9000</v>
      </c>
      <c r="F23" s="149">
        <v>450</v>
      </c>
      <c r="G23" s="150">
        <f t="shared" si="1"/>
        <v>8550</v>
      </c>
      <c r="H23" s="149"/>
      <c r="I23" s="151"/>
      <c r="J23" s="151"/>
      <c r="K23" s="149"/>
      <c r="L23" s="149"/>
      <c r="M23" s="151"/>
      <c r="N23" s="248">
        <f t="shared" si="0"/>
        <v>8550</v>
      </c>
    </row>
    <row r="24" spans="1:14">
      <c r="A24" s="256"/>
      <c r="B24" s="183" t="s">
        <v>64</v>
      </c>
      <c r="C24" s="159"/>
      <c r="D24" s="299"/>
      <c r="E24" s="167">
        <f>SUM(E9:E23)</f>
        <v>135000</v>
      </c>
      <c r="F24" s="167">
        <f t="shared" ref="F24:N24" si="2">SUM(F9:F23)</f>
        <v>6750</v>
      </c>
      <c r="G24" s="167">
        <f t="shared" si="2"/>
        <v>128250</v>
      </c>
      <c r="H24" s="167">
        <f t="shared" si="2"/>
        <v>0</v>
      </c>
      <c r="I24" s="167">
        <f t="shared" si="2"/>
        <v>0</v>
      </c>
      <c r="J24" s="167">
        <f t="shared" si="2"/>
        <v>0</v>
      </c>
      <c r="K24" s="167">
        <f t="shared" si="2"/>
        <v>0</v>
      </c>
      <c r="L24" s="167">
        <f t="shared" si="2"/>
        <v>0</v>
      </c>
      <c r="M24" s="167">
        <f t="shared" si="2"/>
        <v>0</v>
      </c>
      <c r="N24" s="167">
        <f t="shared" si="2"/>
        <v>128250</v>
      </c>
    </row>
    <row r="25" spans="1:14">
      <c r="A25" s="300">
        <v>2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301"/>
    </row>
    <row r="26" spans="1:14" ht="42">
      <c r="A26" s="224" t="s">
        <v>65</v>
      </c>
      <c r="B26" s="294" t="s">
        <v>11</v>
      </c>
      <c r="C26" s="224" t="s">
        <v>12</v>
      </c>
      <c r="D26" s="226" t="s">
        <v>280</v>
      </c>
      <c r="E26" s="226" t="s">
        <v>281</v>
      </c>
      <c r="F26" s="227" t="s">
        <v>15</v>
      </c>
      <c r="G26" s="228" t="s">
        <v>16</v>
      </c>
      <c r="H26" s="102" t="s">
        <v>17</v>
      </c>
      <c r="I26" s="103"/>
      <c r="J26" s="88" t="s">
        <v>18</v>
      </c>
      <c r="K26" s="88"/>
      <c r="L26" s="88"/>
      <c r="M26" s="88"/>
      <c r="N26" s="229" t="s">
        <v>282</v>
      </c>
    </row>
    <row r="27" spans="1:14" ht="30">
      <c r="A27" s="233"/>
      <c r="B27" s="295"/>
      <c r="C27" s="233"/>
      <c r="D27" s="232" t="s">
        <v>283</v>
      </c>
      <c r="E27" s="232" t="s">
        <v>284</v>
      </c>
      <c r="F27" s="233"/>
      <c r="G27" s="234" t="s">
        <v>20</v>
      </c>
      <c r="H27" s="235" t="s">
        <v>21</v>
      </c>
      <c r="I27" s="236" t="s">
        <v>22</v>
      </c>
      <c r="J27" s="237" t="s">
        <v>23</v>
      </c>
      <c r="K27" s="237" t="s">
        <v>384</v>
      </c>
      <c r="L27" s="138" t="e">
        <f>L7</f>
        <v>#REF!</v>
      </c>
      <c r="M27" s="238" t="e">
        <f>M7</f>
        <v>#REF!</v>
      </c>
      <c r="N27" s="239" t="s">
        <v>286</v>
      </c>
    </row>
    <row r="28" spans="1:14">
      <c r="A28" s="259"/>
      <c r="B28" s="260" t="s">
        <v>66</v>
      </c>
      <c r="C28" s="261"/>
      <c r="D28" s="242"/>
      <c r="E28" s="176">
        <f>SUM(E24)</f>
        <v>135000</v>
      </c>
      <c r="F28" s="262">
        <f>F24</f>
        <v>6750</v>
      </c>
      <c r="G28" s="263">
        <f>G24</f>
        <v>128250</v>
      </c>
      <c r="H28" s="145">
        <v>0</v>
      </c>
      <c r="I28" s="146">
        <v>0</v>
      </c>
      <c r="J28" s="145">
        <v>0</v>
      </c>
      <c r="K28" s="264">
        <v>0</v>
      </c>
      <c r="L28" s="163">
        <v>0</v>
      </c>
      <c r="M28" s="145">
        <v>0</v>
      </c>
      <c r="N28" s="268">
        <f>SUM(N24)</f>
        <v>128250</v>
      </c>
    </row>
    <row r="29" spans="1:14">
      <c r="A29" s="240">
        <v>16</v>
      </c>
      <c r="B29" s="252" t="s">
        <v>428</v>
      </c>
      <c r="C29" s="252" t="s">
        <v>429</v>
      </c>
      <c r="D29" s="195" t="s">
        <v>430</v>
      </c>
      <c r="E29" s="149">
        <v>9000</v>
      </c>
      <c r="F29" s="149">
        <v>450</v>
      </c>
      <c r="G29" s="150">
        <f>E29-F29</f>
        <v>8550</v>
      </c>
      <c r="H29" s="149"/>
      <c r="I29" s="149"/>
      <c r="J29" s="150"/>
      <c r="K29" s="145"/>
      <c r="L29" s="163"/>
      <c r="M29" s="242"/>
      <c r="N29" s="270">
        <f>G29</f>
        <v>8550</v>
      </c>
    </row>
    <row r="30" spans="1:14">
      <c r="A30" s="240">
        <v>17</v>
      </c>
      <c r="B30" s="252" t="s">
        <v>431</v>
      </c>
      <c r="C30" s="252" t="s">
        <v>432</v>
      </c>
      <c r="D30" s="195" t="s">
        <v>433</v>
      </c>
      <c r="E30" s="149">
        <v>9000</v>
      </c>
      <c r="F30" s="149">
        <v>0</v>
      </c>
      <c r="G30" s="150">
        <f>E30-F30</f>
        <v>9000</v>
      </c>
      <c r="H30" s="149"/>
      <c r="I30" s="149"/>
      <c r="J30" s="150"/>
      <c r="K30" s="145"/>
      <c r="L30" s="163"/>
      <c r="M30" s="242"/>
      <c r="N30" s="270">
        <f>G30</f>
        <v>9000</v>
      </c>
    </row>
    <row r="31" spans="1:14">
      <c r="A31" s="240"/>
      <c r="B31" s="252"/>
      <c r="C31" s="252"/>
      <c r="D31" s="195"/>
      <c r="E31" s="149"/>
      <c r="F31" s="149"/>
      <c r="G31" s="150"/>
      <c r="H31" s="149"/>
      <c r="I31" s="149"/>
      <c r="J31" s="150"/>
      <c r="K31" s="145"/>
      <c r="L31" s="163"/>
      <c r="M31" s="242"/>
      <c r="N31" s="270"/>
    </row>
    <row r="32" spans="1:14">
      <c r="A32" s="240"/>
      <c r="B32" s="252"/>
      <c r="C32" s="252"/>
      <c r="D32" s="195"/>
      <c r="E32" s="149"/>
      <c r="F32" s="149"/>
      <c r="G32" s="150"/>
      <c r="H32" s="149"/>
      <c r="I32" s="149"/>
      <c r="J32" s="150"/>
      <c r="K32" s="145"/>
      <c r="L32" s="163"/>
      <c r="M32" s="242"/>
      <c r="N32" s="270"/>
    </row>
    <row r="33" spans="1:14">
      <c r="A33" s="240"/>
      <c r="B33" s="252"/>
      <c r="C33" s="252"/>
      <c r="D33" s="195"/>
      <c r="E33" s="149"/>
      <c r="F33" s="149"/>
      <c r="G33" s="150"/>
      <c r="H33" s="149"/>
      <c r="I33" s="149"/>
      <c r="J33" s="150"/>
      <c r="K33" s="145"/>
      <c r="L33" s="163"/>
      <c r="M33" s="242"/>
      <c r="N33" s="270"/>
    </row>
    <row r="34" spans="1:14">
      <c r="A34" s="240"/>
      <c r="B34" s="252"/>
      <c r="C34" s="252"/>
      <c r="D34" s="195"/>
      <c r="E34" s="149"/>
      <c r="F34" s="149"/>
      <c r="G34" s="150"/>
      <c r="H34" s="149"/>
      <c r="I34" s="149"/>
      <c r="J34" s="150"/>
      <c r="K34" s="145"/>
      <c r="L34" s="163"/>
      <c r="M34" s="242"/>
      <c r="N34" s="270"/>
    </row>
    <row r="35" spans="1:14">
      <c r="A35" s="240"/>
      <c r="B35" s="252"/>
      <c r="C35" s="252"/>
      <c r="D35" s="195"/>
      <c r="E35" s="149"/>
      <c r="F35" s="149"/>
      <c r="G35" s="150"/>
      <c r="H35" s="149"/>
      <c r="I35" s="149"/>
      <c r="J35" s="150"/>
      <c r="K35" s="145"/>
      <c r="L35" s="163"/>
      <c r="M35" s="242"/>
      <c r="N35" s="270"/>
    </row>
    <row r="36" spans="1:14">
      <c r="A36" s="240"/>
      <c r="B36" s="252"/>
      <c r="C36" s="252"/>
      <c r="D36" s="195"/>
      <c r="E36" s="149"/>
      <c r="F36" s="149"/>
      <c r="G36" s="150"/>
      <c r="H36" s="149"/>
      <c r="I36" s="149"/>
      <c r="J36" s="150"/>
      <c r="K36" s="145"/>
      <c r="L36" s="163"/>
      <c r="M36" s="242"/>
      <c r="N36" s="270"/>
    </row>
    <row r="37" spans="1:14">
      <c r="A37" s="240"/>
      <c r="B37" s="252"/>
      <c r="C37" s="252"/>
      <c r="D37" s="195"/>
      <c r="E37" s="149"/>
      <c r="F37" s="149"/>
      <c r="G37" s="150"/>
      <c r="H37" s="149"/>
      <c r="I37" s="149"/>
      <c r="J37" s="150"/>
      <c r="K37" s="145"/>
      <c r="L37" s="163"/>
      <c r="M37" s="242"/>
      <c r="N37" s="270"/>
    </row>
    <row r="38" spans="1:14">
      <c r="A38" s="240"/>
      <c r="B38" s="252"/>
      <c r="C38" s="252"/>
      <c r="D38" s="195"/>
      <c r="E38" s="149"/>
      <c r="F38" s="149"/>
      <c r="G38" s="150"/>
      <c r="H38" s="149"/>
      <c r="I38" s="149"/>
      <c r="J38" s="150"/>
      <c r="K38" s="145"/>
      <c r="L38" s="163"/>
      <c r="M38" s="242"/>
      <c r="N38" s="270"/>
    </row>
    <row r="39" spans="1:14">
      <c r="A39" s="240"/>
      <c r="B39" s="252"/>
      <c r="C39" s="252"/>
      <c r="D39" s="195"/>
      <c r="E39" s="149"/>
      <c r="F39" s="149"/>
      <c r="G39" s="150"/>
      <c r="H39" s="149"/>
      <c r="I39" s="149"/>
      <c r="J39" s="150"/>
      <c r="K39" s="145"/>
      <c r="L39" s="163"/>
      <c r="M39" s="242"/>
      <c r="N39" s="270"/>
    </row>
    <row r="40" spans="1:14">
      <c r="A40" s="240"/>
      <c r="B40" s="261"/>
      <c r="C40" s="261"/>
      <c r="D40" s="240"/>
      <c r="E40" s="149"/>
      <c r="F40" s="149"/>
      <c r="G40" s="150"/>
      <c r="H40" s="155"/>
      <c r="I40" s="156"/>
      <c r="J40" s="156"/>
      <c r="K40" s="155"/>
      <c r="L40" s="155"/>
      <c r="M40" s="156"/>
      <c r="N40" s="270"/>
    </row>
    <row r="41" spans="1:14">
      <c r="A41" s="259"/>
      <c r="B41" s="269"/>
      <c r="C41" s="261"/>
      <c r="D41" s="242"/>
      <c r="E41" s="149"/>
      <c r="F41" s="284"/>
      <c r="G41" s="302"/>
      <c r="H41" s="145"/>
      <c r="I41" s="146"/>
      <c r="J41" s="242"/>
      <c r="K41" s="242"/>
      <c r="L41" s="163"/>
      <c r="M41" s="242"/>
      <c r="N41" s="270"/>
    </row>
    <row r="42" spans="1:14" ht="23.25">
      <c r="A42" s="240"/>
      <c r="B42" s="303"/>
      <c r="C42" s="261"/>
      <c r="D42" s="304"/>
      <c r="E42" s="200"/>
      <c r="F42" s="201"/>
      <c r="G42" s="305"/>
      <c r="H42" s="145"/>
      <c r="I42" s="146"/>
      <c r="J42" s="242"/>
      <c r="K42" s="242"/>
      <c r="L42" s="163"/>
      <c r="M42" s="203"/>
      <c r="N42" s="306"/>
    </row>
    <row r="43" spans="1:14" ht="21.75" thickBot="1">
      <c r="A43" s="278"/>
      <c r="B43" s="307" t="s">
        <v>161</v>
      </c>
      <c r="C43" s="280"/>
      <c r="D43" s="278"/>
      <c r="E43" s="180">
        <f>SUM(E28:E42)</f>
        <v>153000</v>
      </c>
      <c r="F43" s="180">
        <f>SUM(F28:F42)</f>
        <v>7200</v>
      </c>
      <c r="G43" s="180">
        <f>SUM(G28:G42)</f>
        <v>145800</v>
      </c>
      <c r="H43" s="180">
        <f t="shared" ref="H43:M43" si="3">SUM(H28:H42)</f>
        <v>0</v>
      </c>
      <c r="I43" s="180">
        <f t="shared" si="3"/>
        <v>0</v>
      </c>
      <c r="J43" s="180">
        <f t="shared" si="3"/>
        <v>0</v>
      </c>
      <c r="K43" s="180">
        <f t="shared" si="3"/>
        <v>0</v>
      </c>
      <c r="L43" s="180">
        <f t="shared" si="3"/>
        <v>0</v>
      </c>
      <c r="M43" s="180">
        <f t="shared" si="3"/>
        <v>0</v>
      </c>
      <c r="N43" s="180">
        <f>SUM(N28:N42)</f>
        <v>145800</v>
      </c>
    </row>
    <row r="44" spans="1:14" ht="21.75" thickTop="1">
      <c r="A44" s="222" t="s">
        <v>162</v>
      </c>
      <c r="B44" s="209"/>
      <c r="C44" s="282" t="str">
        <f>BAHTTEXT(N43)</f>
        <v>หนึ่งแสนสี่หมื่นห้าพันแปดร้อยบาทถ้วน</v>
      </c>
      <c r="D44" s="282"/>
      <c r="E44" s="282"/>
      <c r="F44" s="282"/>
      <c r="G44" s="124" t="s">
        <v>164</v>
      </c>
      <c r="H44" s="220"/>
      <c r="I44" s="124"/>
      <c r="J44" s="209"/>
      <c r="K44" s="209"/>
      <c r="L44" s="130"/>
      <c r="M44" s="209"/>
      <c r="N44" s="284"/>
    </row>
    <row r="45" spans="1:14">
      <c r="A45" s="222" t="s">
        <v>165</v>
      </c>
      <c r="B45" s="209"/>
      <c r="C45" s="209"/>
      <c r="D45" s="209"/>
      <c r="E45" s="209"/>
      <c r="F45" s="209"/>
      <c r="G45" s="289" t="str">
        <f>J3</f>
        <v xml:space="preserve"> 25  พฤศจิกายน  2557</v>
      </c>
      <c r="H45" s="289"/>
      <c r="I45" s="289"/>
      <c r="J45" s="209"/>
      <c r="K45" s="286"/>
      <c r="L45" s="130"/>
      <c r="M45" s="209"/>
      <c r="N45" s="210"/>
    </row>
    <row r="46" spans="1:14">
      <c r="A46" s="222" t="s">
        <v>166</v>
      </c>
      <c r="B46" s="287">
        <f>N43</f>
        <v>145800</v>
      </c>
      <c r="C46" s="288" t="s">
        <v>167</v>
      </c>
      <c r="D46" s="289" t="str">
        <f>BAHTTEXT(B46)</f>
        <v>หนึ่งแสนสี่หมื่นห้าพันแปดร้อยบาทถ้วน</v>
      </c>
      <c r="E46" s="289"/>
      <c r="F46" s="289"/>
      <c r="G46" s="289"/>
      <c r="H46" s="289"/>
      <c r="I46" s="220" t="s">
        <v>164</v>
      </c>
      <c r="J46" s="220" t="s">
        <v>382</v>
      </c>
      <c r="K46" s="209"/>
      <c r="L46" s="130"/>
      <c r="M46" s="209"/>
      <c r="N46" s="210"/>
    </row>
    <row r="47" spans="1:14">
      <c r="A47" s="290" t="s">
        <v>169</v>
      </c>
      <c r="B47" s="291" t="str">
        <f>J3</f>
        <v xml:space="preserve"> 25  พฤศจิกายน  2557</v>
      </c>
      <c r="C47" s="209" t="s">
        <v>170</v>
      </c>
      <c r="D47" s="209"/>
      <c r="E47" s="209"/>
      <c r="F47" s="209"/>
      <c r="G47" s="209"/>
      <c r="H47" s="130"/>
      <c r="I47" s="124"/>
      <c r="J47" s="209"/>
      <c r="K47" s="209"/>
      <c r="L47" s="130"/>
      <c r="M47" s="209"/>
      <c r="N47" s="210"/>
    </row>
    <row r="48" spans="1:14">
      <c r="A48" s="209"/>
      <c r="B48" s="209"/>
      <c r="C48" s="209"/>
      <c r="D48" s="292"/>
      <c r="E48" s="209"/>
      <c r="F48" s="209"/>
      <c r="G48" s="209"/>
      <c r="H48" s="209" t="s">
        <v>171</v>
      </c>
      <c r="I48" s="124"/>
      <c r="J48" s="209"/>
      <c r="K48" s="209"/>
      <c r="L48" s="130"/>
      <c r="M48" s="209"/>
      <c r="N48" s="210"/>
    </row>
    <row r="49" spans="1:14">
      <c r="A49" s="209"/>
      <c r="B49" s="209"/>
      <c r="C49" s="209"/>
      <c r="D49" s="209"/>
      <c r="E49" s="209"/>
      <c r="F49" s="209"/>
      <c r="G49" s="209"/>
      <c r="H49" s="209" t="s">
        <v>172</v>
      </c>
      <c r="I49" s="124"/>
      <c r="J49" s="209"/>
      <c r="K49" s="209"/>
      <c r="L49" s="130"/>
      <c r="M49" s="209"/>
      <c r="N49" s="210"/>
    </row>
  </sheetData>
  <mergeCells count="17">
    <mergeCell ref="C44:F44"/>
    <mergeCell ref="G45:I45"/>
    <mergeCell ref="D46:H46"/>
    <mergeCell ref="A25:N25"/>
    <mergeCell ref="A26:A27"/>
    <mergeCell ref="B26:B27"/>
    <mergeCell ref="C26:C27"/>
    <mergeCell ref="F26:F27"/>
    <mergeCell ref="H26:I26"/>
    <mergeCell ref="J26:M26"/>
    <mergeCell ref="J3:L3"/>
    <mergeCell ref="A6:A7"/>
    <mergeCell ref="B6:B7"/>
    <mergeCell ref="C6:C7"/>
    <mergeCell ref="F6:F7"/>
    <mergeCell ref="H6:I6"/>
    <mergeCell ref="J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selection activeCell="C8" sqref="C8"/>
    </sheetView>
  </sheetViews>
  <sheetFormatPr defaultRowHeight="21"/>
  <cols>
    <col min="2" max="2" width="24.5" customWidth="1"/>
    <col min="3" max="3" width="18" customWidth="1"/>
    <col min="4" max="4" width="12.75" customWidth="1"/>
  </cols>
  <sheetData>
    <row r="1" spans="1:14" ht="23.25">
      <c r="A1" s="107"/>
      <c r="B1" s="107"/>
      <c r="C1" s="107"/>
      <c r="D1" s="106"/>
      <c r="E1" s="107"/>
      <c r="F1" s="104" t="s">
        <v>434</v>
      </c>
      <c r="G1" s="107"/>
      <c r="H1" s="111"/>
      <c r="I1" s="112"/>
      <c r="J1" s="107"/>
      <c r="K1" s="107"/>
      <c r="L1" s="111"/>
      <c r="M1" s="107"/>
      <c r="N1" s="105"/>
    </row>
    <row r="2" spans="1:14">
      <c r="A2" s="208" t="s">
        <v>1</v>
      </c>
      <c r="B2" s="209"/>
      <c r="C2" s="209"/>
      <c r="D2" s="210"/>
      <c r="E2" s="209"/>
      <c r="F2" s="211" t="s">
        <v>2</v>
      </c>
      <c r="G2" s="211"/>
      <c r="H2" s="118"/>
      <c r="I2" s="119"/>
      <c r="J2" s="212"/>
      <c r="K2" s="212"/>
      <c r="L2" s="121"/>
      <c r="M2" s="212"/>
      <c r="N2" s="213"/>
    </row>
    <row r="3" spans="1:14" ht="22.5">
      <c r="A3" s="208" t="s">
        <v>3</v>
      </c>
      <c r="B3" s="209"/>
      <c r="C3" s="209"/>
      <c r="D3" s="210"/>
      <c r="E3" s="209"/>
      <c r="F3" s="208" t="s">
        <v>4</v>
      </c>
      <c r="G3" s="209"/>
      <c r="H3" s="123"/>
      <c r="I3" s="124"/>
      <c r="J3" s="214" t="s">
        <v>435</v>
      </c>
      <c r="K3" s="214"/>
      <c r="L3" s="214"/>
      <c r="M3" s="215"/>
      <c r="N3" s="216"/>
    </row>
    <row r="4" spans="1:14" ht="22.5">
      <c r="A4" s="208" t="s">
        <v>6</v>
      </c>
      <c r="B4" s="209"/>
      <c r="C4" s="209"/>
      <c r="D4" s="210"/>
      <c r="E4" s="209"/>
      <c r="F4" s="209" t="s">
        <v>7</v>
      </c>
      <c r="G4" s="217"/>
      <c r="H4" s="218" t="s">
        <v>279</v>
      </c>
      <c r="I4" s="219">
        <v>2557</v>
      </c>
      <c r="J4" s="215"/>
      <c r="K4" s="220"/>
      <c r="L4" s="220"/>
      <c r="M4" s="220"/>
      <c r="N4" s="216"/>
    </row>
    <row r="5" spans="1:14">
      <c r="A5" s="208"/>
      <c r="B5" s="209"/>
      <c r="C5" s="209"/>
      <c r="D5" s="221"/>
      <c r="E5" s="221"/>
      <c r="F5" s="222" t="s">
        <v>9</v>
      </c>
      <c r="G5" s="209"/>
      <c r="H5" s="130"/>
      <c r="I5" s="124"/>
      <c r="J5" s="209"/>
      <c r="K5" s="209"/>
      <c r="L5" s="130"/>
      <c r="M5" s="209"/>
      <c r="N5" s="223"/>
    </row>
    <row r="6" spans="1:14" ht="42">
      <c r="A6" s="224" t="s">
        <v>65</v>
      </c>
      <c r="B6" s="225" t="s">
        <v>11</v>
      </c>
      <c r="C6" s="224" t="s">
        <v>12</v>
      </c>
      <c r="D6" s="226" t="s">
        <v>280</v>
      </c>
      <c r="E6" s="226" t="s">
        <v>281</v>
      </c>
      <c r="F6" s="227" t="s">
        <v>15</v>
      </c>
      <c r="G6" s="228" t="s">
        <v>16</v>
      </c>
      <c r="H6" s="102" t="s">
        <v>17</v>
      </c>
      <c r="I6" s="103"/>
      <c r="J6" s="102" t="s">
        <v>18</v>
      </c>
      <c r="K6" s="88"/>
      <c r="L6" s="88"/>
      <c r="M6" s="103"/>
      <c r="N6" s="229" t="s">
        <v>282</v>
      </c>
    </row>
    <row r="7" spans="1:14" ht="30">
      <c r="A7" s="230"/>
      <c r="B7" s="231"/>
      <c r="C7" s="230"/>
      <c r="D7" s="232" t="s">
        <v>283</v>
      </c>
      <c r="E7" s="232" t="s">
        <v>284</v>
      </c>
      <c r="F7" s="233"/>
      <c r="G7" s="234" t="s">
        <v>20</v>
      </c>
      <c r="H7" s="235" t="s">
        <v>21</v>
      </c>
      <c r="I7" s="236" t="s">
        <v>22</v>
      </c>
      <c r="J7" s="237" t="s">
        <v>23</v>
      </c>
      <c r="K7" s="237" t="s">
        <v>384</v>
      </c>
      <c r="L7" s="138" t="e">
        <f>#REF!</f>
        <v>#REF!</v>
      </c>
      <c r="M7" s="238" t="e">
        <f>M29</f>
        <v>#REF!</v>
      </c>
      <c r="N7" s="239" t="s">
        <v>286</v>
      </c>
    </row>
    <row r="8" spans="1:14">
      <c r="A8" s="240"/>
      <c r="B8" s="241" t="s">
        <v>28</v>
      </c>
      <c r="C8" s="241"/>
      <c r="D8" s="242"/>
      <c r="E8" s="144"/>
      <c r="F8" s="106"/>
      <c r="G8" s="242"/>
      <c r="H8" s="145"/>
      <c r="I8" s="146"/>
      <c r="J8" s="242"/>
      <c r="K8" s="242"/>
      <c r="L8" s="145"/>
      <c r="M8" s="242"/>
      <c r="N8" s="243"/>
    </row>
    <row r="9" spans="1:14">
      <c r="A9" s="269">
        <v>1</v>
      </c>
      <c r="B9" s="252" t="s">
        <v>436</v>
      </c>
      <c r="C9" s="298" t="s">
        <v>437</v>
      </c>
      <c r="D9" s="246" t="s">
        <v>438</v>
      </c>
      <c r="E9" s="247">
        <v>9000</v>
      </c>
      <c r="F9" s="149">
        <v>450</v>
      </c>
      <c r="G9" s="150">
        <f>E9-F9</f>
        <v>8550</v>
      </c>
      <c r="H9" s="149"/>
      <c r="I9" s="151"/>
      <c r="J9" s="151"/>
      <c r="K9" s="149"/>
      <c r="L9" s="152"/>
      <c r="M9" s="151"/>
      <c r="N9" s="248">
        <f>G9+K9</f>
        <v>8550</v>
      </c>
    </row>
    <row r="10" spans="1:14">
      <c r="A10" s="269">
        <v>2</v>
      </c>
      <c r="B10" s="308" t="s">
        <v>439</v>
      </c>
      <c r="C10" s="308" t="s">
        <v>440</v>
      </c>
      <c r="D10" s="251" t="s">
        <v>441</v>
      </c>
      <c r="E10" s="247">
        <v>9000</v>
      </c>
      <c r="F10" s="149">
        <v>450</v>
      </c>
      <c r="G10" s="150">
        <f t="shared" ref="G10:G25" si="0">E10-F10</f>
        <v>8550</v>
      </c>
      <c r="H10" s="155"/>
      <c r="I10" s="156"/>
      <c r="J10" s="156"/>
      <c r="K10" s="155"/>
      <c r="L10" s="157"/>
      <c r="M10" s="156"/>
      <c r="N10" s="248">
        <f t="shared" ref="N10:N25" si="1">G10+K10</f>
        <v>8550</v>
      </c>
    </row>
    <row r="11" spans="1:14">
      <c r="A11" s="269">
        <v>3</v>
      </c>
      <c r="B11" s="252" t="s">
        <v>442</v>
      </c>
      <c r="C11" s="252" t="s">
        <v>443</v>
      </c>
      <c r="D11" s="195" t="s">
        <v>444</v>
      </c>
      <c r="E11" s="247">
        <v>9000</v>
      </c>
      <c r="F11" s="149">
        <v>450</v>
      </c>
      <c r="G11" s="150">
        <f t="shared" si="0"/>
        <v>8550</v>
      </c>
      <c r="H11" s="149"/>
      <c r="I11" s="151"/>
      <c r="J11" s="151"/>
      <c r="K11" s="149"/>
      <c r="L11" s="152"/>
      <c r="M11" s="151"/>
      <c r="N11" s="248">
        <f t="shared" si="1"/>
        <v>8550</v>
      </c>
    </row>
    <row r="12" spans="1:14">
      <c r="A12" s="269">
        <v>4</v>
      </c>
      <c r="B12" s="252" t="s">
        <v>445</v>
      </c>
      <c r="C12" s="252" t="s">
        <v>446</v>
      </c>
      <c r="D12" s="195" t="s">
        <v>447</v>
      </c>
      <c r="E12" s="247">
        <v>9000</v>
      </c>
      <c r="F12" s="149">
        <v>450</v>
      </c>
      <c r="G12" s="150">
        <f t="shared" si="0"/>
        <v>8550</v>
      </c>
      <c r="H12" s="149"/>
      <c r="I12" s="151"/>
      <c r="J12" s="151"/>
      <c r="K12" s="149"/>
      <c r="L12" s="152"/>
      <c r="M12" s="151"/>
      <c r="N12" s="248">
        <f t="shared" si="1"/>
        <v>8550</v>
      </c>
    </row>
    <row r="13" spans="1:14">
      <c r="A13" s="269">
        <v>5</v>
      </c>
      <c r="B13" s="252" t="s">
        <v>448</v>
      </c>
      <c r="C13" s="252" t="s">
        <v>306</v>
      </c>
      <c r="D13" s="195" t="s">
        <v>449</v>
      </c>
      <c r="E13" s="247">
        <v>9000</v>
      </c>
      <c r="F13" s="149">
        <v>450</v>
      </c>
      <c r="G13" s="150">
        <f t="shared" si="0"/>
        <v>8550</v>
      </c>
      <c r="H13" s="149"/>
      <c r="I13" s="151"/>
      <c r="J13" s="151"/>
      <c r="K13" s="149"/>
      <c r="L13" s="152"/>
      <c r="M13" s="151"/>
      <c r="N13" s="248">
        <f t="shared" si="1"/>
        <v>8550</v>
      </c>
    </row>
    <row r="14" spans="1:14">
      <c r="A14" s="269">
        <v>6</v>
      </c>
      <c r="B14" s="252" t="s">
        <v>450</v>
      </c>
      <c r="C14" s="252" t="s">
        <v>451</v>
      </c>
      <c r="D14" s="195" t="s">
        <v>452</v>
      </c>
      <c r="E14" s="247">
        <v>9000</v>
      </c>
      <c r="F14" s="149">
        <v>450</v>
      </c>
      <c r="G14" s="150">
        <f t="shared" si="0"/>
        <v>8550</v>
      </c>
      <c r="H14" s="149"/>
      <c r="I14" s="151"/>
      <c r="J14" s="151"/>
      <c r="K14" s="149"/>
      <c r="L14" s="152"/>
      <c r="M14" s="151"/>
      <c r="N14" s="248">
        <f t="shared" si="1"/>
        <v>8550</v>
      </c>
    </row>
    <row r="15" spans="1:14">
      <c r="A15" s="269">
        <v>7</v>
      </c>
      <c r="B15" s="252" t="s">
        <v>453</v>
      </c>
      <c r="C15" s="252" t="s">
        <v>454</v>
      </c>
      <c r="D15" s="195" t="s">
        <v>455</v>
      </c>
      <c r="E15" s="247">
        <v>9000</v>
      </c>
      <c r="F15" s="149">
        <v>450</v>
      </c>
      <c r="G15" s="150">
        <f t="shared" si="0"/>
        <v>8550</v>
      </c>
      <c r="H15" s="149"/>
      <c r="I15" s="151"/>
      <c r="J15" s="151"/>
      <c r="K15" s="149"/>
      <c r="L15" s="152"/>
      <c r="M15" s="151"/>
      <c r="N15" s="248">
        <f t="shared" si="1"/>
        <v>8550</v>
      </c>
    </row>
    <row r="16" spans="1:14">
      <c r="A16" s="269">
        <v>8</v>
      </c>
      <c r="B16" s="252" t="s">
        <v>456</v>
      </c>
      <c r="C16" s="252" t="s">
        <v>457</v>
      </c>
      <c r="D16" s="195" t="s">
        <v>458</v>
      </c>
      <c r="E16" s="247">
        <v>9000</v>
      </c>
      <c r="F16" s="149">
        <v>450</v>
      </c>
      <c r="G16" s="150">
        <f t="shared" si="0"/>
        <v>8550</v>
      </c>
      <c r="H16" s="149"/>
      <c r="I16" s="151"/>
      <c r="J16" s="151"/>
      <c r="K16" s="149"/>
      <c r="L16" s="152"/>
      <c r="M16" s="151"/>
      <c r="N16" s="248">
        <f t="shared" si="1"/>
        <v>8550</v>
      </c>
    </row>
    <row r="17" spans="1:14">
      <c r="A17" s="269">
        <v>9</v>
      </c>
      <c r="B17" s="252" t="s">
        <v>459</v>
      </c>
      <c r="C17" s="252" t="s">
        <v>460</v>
      </c>
      <c r="D17" s="195" t="s">
        <v>461</v>
      </c>
      <c r="E17" s="247">
        <v>9000</v>
      </c>
      <c r="F17" s="149">
        <v>450</v>
      </c>
      <c r="G17" s="150">
        <f t="shared" si="0"/>
        <v>8550</v>
      </c>
      <c r="H17" s="149"/>
      <c r="I17" s="151"/>
      <c r="J17" s="151"/>
      <c r="K17" s="149"/>
      <c r="L17" s="152"/>
      <c r="M17" s="151"/>
      <c r="N17" s="248">
        <f t="shared" si="1"/>
        <v>8550</v>
      </c>
    </row>
    <row r="18" spans="1:14">
      <c r="A18" s="269">
        <v>10</v>
      </c>
      <c r="B18" s="252" t="s">
        <v>462</v>
      </c>
      <c r="C18" s="252" t="s">
        <v>463</v>
      </c>
      <c r="D18" s="195" t="s">
        <v>464</v>
      </c>
      <c r="E18" s="247">
        <v>9000</v>
      </c>
      <c r="F18" s="149">
        <v>450</v>
      </c>
      <c r="G18" s="150">
        <f t="shared" si="0"/>
        <v>8550</v>
      </c>
      <c r="H18" s="149"/>
      <c r="I18" s="151"/>
      <c r="J18" s="151"/>
      <c r="K18" s="149"/>
      <c r="L18" s="152"/>
      <c r="M18" s="151"/>
      <c r="N18" s="248">
        <f t="shared" si="1"/>
        <v>8550</v>
      </c>
    </row>
    <row r="19" spans="1:14">
      <c r="A19" s="269">
        <v>11</v>
      </c>
      <c r="B19" s="252" t="s">
        <v>465</v>
      </c>
      <c r="C19" s="252" t="s">
        <v>362</v>
      </c>
      <c r="D19" s="195" t="s">
        <v>466</v>
      </c>
      <c r="E19" s="247">
        <v>9000</v>
      </c>
      <c r="F19" s="149">
        <v>450</v>
      </c>
      <c r="G19" s="150">
        <f t="shared" si="0"/>
        <v>8550</v>
      </c>
      <c r="H19" s="149"/>
      <c r="I19" s="151"/>
      <c r="J19" s="151"/>
      <c r="K19" s="149"/>
      <c r="L19" s="152"/>
      <c r="M19" s="151"/>
      <c r="N19" s="248">
        <f t="shared" si="1"/>
        <v>8550</v>
      </c>
    </row>
    <row r="20" spans="1:14">
      <c r="A20" s="269">
        <v>12</v>
      </c>
      <c r="B20" s="252" t="s">
        <v>467</v>
      </c>
      <c r="C20" s="252" t="s">
        <v>468</v>
      </c>
      <c r="D20" s="195" t="s">
        <v>469</v>
      </c>
      <c r="E20" s="247">
        <v>9000</v>
      </c>
      <c r="F20" s="149">
        <v>450</v>
      </c>
      <c r="G20" s="150">
        <f t="shared" si="0"/>
        <v>8550</v>
      </c>
      <c r="H20" s="149"/>
      <c r="I20" s="151"/>
      <c r="J20" s="151"/>
      <c r="K20" s="149"/>
      <c r="L20" s="152"/>
      <c r="M20" s="151"/>
      <c r="N20" s="248">
        <f t="shared" si="1"/>
        <v>8550</v>
      </c>
    </row>
    <row r="21" spans="1:14">
      <c r="A21" s="269">
        <v>13</v>
      </c>
      <c r="B21" s="308" t="s">
        <v>470</v>
      </c>
      <c r="C21" s="308" t="s">
        <v>471</v>
      </c>
      <c r="D21" s="251" t="s">
        <v>472</v>
      </c>
      <c r="E21" s="247">
        <v>9000</v>
      </c>
      <c r="F21" s="149">
        <v>450</v>
      </c>
      <c r="G21" s="150">
        <f t="shared" si="0"/>
        <v>8550</v>
      </c>
      <c r="H21" s="149"/>
      <c r="I21" s="151"/>
      <c r="J21" s="151"/>
      <c r="K21" s="149"/>
      <c r="L21" s="152"/>
      <c r="M21" s="151"/>
      <c r="N21" s="248">
        <f t="shared" si="1"/>
        <v>8550</v>
      </c>
    </row>
    <row r="22" spans="1:14">
      <c r="A22" s="269">
        <v>14</v>
      </c>
      <c r="B22" s="252" t="s">
        <v>473</v>
      </c>
      <c r="C22" s="252" t="s">
        <v>474</v>
      </c>
      <c r="D22" s="195" t="s">
        <v>475</v>
      </c>
      <c r="E22" s="247">
        <v>9000</v>
      </c>
      <c r="F22" s="149">
        <v>450</v>
      </c>
      <c r="G22" s="150">
        <f t="shared" si="0"/>
        <v>8550</v>
      </c>
      <c r="H22" s="149"/>
      <c r="I22" s="151"/>
      <c r="J22" s="151"/>
      <c r="K22" s="149"/>
      <c r="L22" s="152"/>
      <c r="M22" s="151"/>
      <c r="N22" s="248">
        <f t="shared" si="1"/>
        <v>8550</v>
      </c>
    </row>
    <row r="23" spans="1:14">
      <c r="A23" s="240">
        <v>15</v>
      </c>
      <c r="B23" s="252" t="s">
        <v>476</v>
      </c>
      <c r="C23" s="252" t="s">
        <v>477</v>
      </c>
      <c r="D23" s="195" t="s">
        <v>478</v>
      </c>
      <c r="E23" s="247">
        <v>9000</v>
      </c>
      <c r="F23" s="149">
        <v>450</v>
      </c>
      <c r="G23" s="150">
        <f t="shared" si="0"/>
        <v>8550</v>
      </c>
      <c r="H23" s="149"/>
      <c r="I23" s="151"/>
      <c r="J23" s="151"/>
      <c r="K23" s="149"/>
      <c r="L23" s="149"/>
      <c r="M23" s="151"/>
      <c r="N23" s="248">
        <f t="shared" si="1"/>
        <v>8550</v>
      </c>
    </row>
    <row r="24" spans="1:14">
      <c r="A24" s="269">
        <v>16</v>
      </c>
      <c r="B24" s="194" t="s">
        <v>479</v>
      </c>
      <c r="C24" s="252" t="s">
        <v>403</v>
      </c>
      <c r="D24" s="253" t="s">
        <v>480</v>
      </c>
      <c r="E24" s="149">
        <v>9000</v>
      </c>
      <c r="F24" s="149">
        <v>450</v>
      </c>
      <c r="G24" s="150">
        <f t="shared" si="0"/>
        <v>8550</v>
      </c>
      <c r="H24" s="149"/>
      <c r="I24" s="151"/>
      <c r="J24" s="151"/>
      <c r="K24" s="149"/>
      <c r="L24" s="149"/>
      <c r="M24" s="151"/>
      <c r="N24" s="248">
        <f t="shared" si="1"/>
        <v>8550</v>
      </c>
    </row>
    <row r="25" spans="1:14">
      <c r="A25" s="309">
        <v>17</v>
      </c>
      <c r="B25" s="310" t="s">
        <v>481</v>
      </c>
      <c r="C25" s="310" t="s">
        <v>482</v>
      </c>
      <c r="D25" s="311" t="s">
        <v>483</v>
      </c>
      <c r="E25" s="247">
        <v>9000</v>
      </c>
      <c r="F25" s="149">
        <v>450</v>
      </c>
      <c r="G25" s="150">
        <f t="shared" si="0"/>
        <v>8550</v>
      </c>
      <c r="H25" s="149"/>
      <c r="I25" s="151"/>
      <c r="J25" s="151"/>
      <c r="K25" s="149"/>
      <c r="L25" s="149"/>
      <c r="M25" s="151"/>
      <c r="N25" s="248">
        <f t="shared" si="1"/>
        <v>8550</v>
      </c>
    </row>
    <row r="26" spans="1:14">
      <c r="A26" s="256"/>
      <c r="B26" s="312" t="s">
        <v>64</v>
      </c>
      <c r="C26" s="313"/>
      <c r="D26" s="299"/>
      <c r="E26" s="167">
        <f>SUM(E9:E25)</f>
        <v>153000</v>
      </c>
      <c r="F26" s="167">
        <f t="shared" ref="F26:N26" si="2">SUM(F9:F25)</f>
        <v>7650</v>
      </c>
      <c r="G26" s="167">
        <f t="shared" si="2"/>
        <v>145350</v>
      </c>
      <c r="H26" s="167">
        <f t="shared" si="2"/>
        <v>0</v>
      </c>
      <c r="I26" s="167">
        <f t="shared" si="2"/>
        <v>0</v>
      </c>
      <c r="J26" s="167">
        <f t="shared" si="2"/>
        <v>0</v>
      </c>
      <c r="K26" s="167">
        <f t="shared" si="2"/>
        <v>0</v>
      </c>
      <c r="L26" s="167">
        <f t="shared" si="2"/>
        <v>0</v>
      </c>
      <c r="M26" s="167">
        <f t="shared" si="2"/>
        <v>0</v>
      </c>
      <c r="N26" s="167">
        <f t="shared" si="2"/>
        <v>145350</v>
      </c>
    </row>
    <row r="27" spans="1:14">
      <c r="A27" s="300">
        <v>2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301"/>
    </row>
    <row r="28" spans="1:14" ht="42">
      <c r="A28" s="224" t="s">
        <v>65</v>
      </c>
      <c r="B28" s="225" t="s">
        <v>11</v>
      </c>
      <c r="C28" s="224" t="s">
        <v>12</v>
      </c>
      <c r="D28" s="226" t="s">
        <v>280</v>
      </c>
      <c r="E28" s="226" t="s">
        <v>281</v>
      </c>
      <c r="F28" s="227" t="s">
        <v>15</v>
      </c>
      <c r="G28" s="228" t="s">
        <v>16</v>
      </c>
      <c r="H28" s="102" t="s">
        <v>17</v>
      </c>
      <c r="I28" s="103"/>
      <c r="J28" s="102" t="s">
        <v>18</v>
      </c>
      <c r="K28" s="88"/>
      <c r="L28" s="88"/>
      <c r="M28" s="103"/>
      <c r="N28" s="229" t="s">
        <v>282</v>
      </c>
    </row>
    <row r="29" spans="1:14" ht="30">
      <c r="A29" s="230"/>
      <c r="B29" s="231"/>
      <c r="C29" s="230"/>
      <c r="D29" s="232" t="s">
        <v>283</v>
      </c>
      <c r="E29" s="232" t="s">
        <v>284</v>
      </c>
      <c r="F29" s="233"/>
      <c r="G29" s="234" t="s">
        <v>20</v>
      </c>
      <c r="H29" s="235" t="s">
        <v>21</v>
      </c>
      <c r="I29" s="236" t="s">
        <v>22</v>
      </c>
      <c r="J29" s="237" t="s">
        <v>23</v>
      </c>
      <c r="K29" s="237" t="s">
        <v>384</v>
      </c>
      <c r="L29" s="138" t="e">
        <f>L7</f>
        <v>#REF!</v>
      </c>
      <c r="M29" s="238" t="e">
        <f>#REF!</f>
        <v>#REF!</v>
      </c>
      <c r="N29" s="239" t="s">
        <v>286</v>
      </c>
    </row>
    <row r="30" spans="1:14">
      <c r="A30" s="259"/>
      <c r="B30" s="260" t="s">
        <v>66</v>
      </c>
      <c r="C30" s="261"/>
      <c r="D30" s="242"/>
      <c r="E30" s="176">
        <f>SUM(E26)</f>
        <v>153000</v>
      </c>
      <c r="F30" s="262">
        <f>F26</f>
        <v>7650</v>
      </c>
      <c r="G30" s="263">
        <f>G26</f>
        <v>145350</v>
      </c>
      <c r="H30" s="145">
        <v>0</v>
      </c>
      <c r="I30" s="146">
        <v>0</v>
      </c>
      <c r="J30" s="145">
        <v>0</v>
      </c>
      <c r="K30" s="264">
        <v>0</v>
      </c>
      <c r="L30" s="163">
        <v>0</v>
      </c>
      <c r="M30" s="145">
        <v>0</v>
      </c>
      <c r="N30" s="268">
        <f>SUM(N26)</f>
        <v>145350</v>
      </c>
    </row>
    <row r="31" spans="1:14">
      <c r="A31" s="269">
        <v>18</v>
      </c>
      <c r="B31" s="252" t="s">
        <v>484</v>
      </c>
      <c r="C31" s="252" t="s">
        <v>354</v>
      </c>
      <c r="D31" s="195" t="s">
        <v>485</v>
      </c>
      <c r="E31" s="247">
        <v>9000</v>
      </c>
      <c r="F31" s="149">
        <v>450</v>
      </c>
      <c r="G31" s="150">
        <f>E31-F31</f>
        <v>8550</v>
      </c>
      <c r="H31" s="149"/>
      <c r="I31" s="151"/>
      <c r="J31" s="151"/>
      <c r="K31" s="149"/>
      <c r="L31" s="149"/>
      <c r="M31" s="151"/>
      <c r="N31" s="270">
        <f>G31+K31</f>
        <v>8550</v>
      </c>
    </row>
    <row r="32" spans="1:14">
      <c r="A32" s="269">
        <v>19</v>
      </c>
      <c r="B32" s="252" t="s">
        <v>486</v>
      </c>
      <c r="C32" s="252" t="s">
        <v>487</v>
      </c>
      <c r="D32" s="195" t="s">
        <v>488</v>
      </c>
      <c r="E32" s="247">
        <v>9000</v>
      </c>
      <c r="F32" s="149">
        <v>450</v>
      </c>
      <c r="G32" s="150">
        <f>E32-F32</f>
        <v>8550</v>
      </c>
      <c r="H32" s="149"/>
      <c r="I32" s="151"/>
      <c r="J32" s="151"/>
      <c r="K32" s="149"/>
      <c r="L32" s="149"/>
      <c r="M32" s="151"/>
      <c r="N32" s="270">
        <f>G32+K32</f>
        <v>8550</v>
      </c>
    </row>
    <row r="33" spans="1:14">
      <c r="A33" s="269">
        <v>20</v>
      </c>
      <c r="B33" s="252" t="s">
        <v>489</v>
      </c>
      <c r="C33" s="252" t="s">
        <v>490</v>
      </c>
      <c r="D33" s="195" t="s">
        <v>491</v>
      </c>
      <c r="E33" s="247">
        <v>9000</v>
      </c>
      <c r="F33" s="149">
        <v>450</v>
      </c>
      <c r="G33" s="150">
        <f>E33-F33</f>
        <v>8550</v>
      </c>
      <c r="H33" s="149"/>
      <c r="I33" s="151"/>
      <c r="J33" s="151"/>
      <c r="K33" s="149"/>
      <c r="L33" s="149"/>
      <c r="M33" s="151"/>
      <c r="N33" s="270">
        <f>G33+K33</f>
        <v>8550</v>
      </c>
    </row>
    <row r="34" spans="1:14">
      <c r="A34" s="269">
        <v>21</v>
      </c>
      <c r="B34" s="252" t="s">
        <v>492</v>
      </c>
      <c r="C34" s="252" t="s">
        <v>421</v>
      </c>
      <c r="D34" s="195" t="s">
        <v>493</v>
      </c>
      <c r="E34" s="247">
        <v>9000</v>
      </c>
      <c r="F34" s="149">
        <v>450</v>
      </c>
      <c r="G34" s="150">
        <f>E34-F34</f>
        <v>8550</v>
      </c>
      <c r="H34" s="149"/>
      <c r="I34" s="151"/>
      <c r="J34" s="151"/>
      <c r="K34" s="149"/>
      <c r="L34" s="149"/>
      <c r="M34" s="151"/>
      <c r="N34" s="270">
        <f>G34+K34</f>
        <v>8550</v>
      </c>
    </row>
    <row r="35" spans="1:14">
      <c r="A35" s="269"/>
      <c r="B35" s="252"/>
      <c r="C35" s="194"/>
      <c r="D35" s="195"/>
      <c r="E35" s="247"/>
      <c r="F35" s="149"/>
      <c r="G35" s="150"/>
      <c r="H35" s="149"/>
      <c r="I35" s="151"/>
      <c r="J35" s="151"/>
      <c r="K35" s="149"/>
      <c r="L35" s="149"/>
      <c r="M35" s="151"/>
      <c r="N35" s="270"/>
    </row>
    <row r="36" spans="1:14">
      <c r="A36" s="269"/>
      <c r="B36" s="252"/>
      <c r="C36" s="194"/>
      <c r="D36" s="195"/>
      <c r="E36" s="247"/>
      <c r="F36" s="149"/>
      <c r="G36" s="150"/>
      <c r="H36" s="149"/>
      <c r="I36" s="151"/>
      <c r="J36" s="151"/>
      <c r="K36" s="149"/>
      <c r="L36" s="149"/>
      <c r="M36" s="151"/>
      <c r="N36" s="270"/>
    </row>
    <row r="37" spans="1:14">
      <c r="A37" s="269"/>
      <c r="B37" s="252"/>
      <c r="C37" s="194"/>
      <c r="D37" s="195"/>
      <c r="E37" s="247"/>
      <c r="F37" s="149"/>
      <c r="G37" s="150"/>
      <c r="H37" s="149"/>
      <c r="I37" s="151"/>
      <c r="J37" s="151"/>
      <c r="K37" s="149"/>
      <c r="L37" s="149"/>
      <c r="M37" s="151"/>
      <c r="N37" s="270"/>
    </row>
    <row r="38" spans="1:14">
      <c r="A38" s="269"/>
      <c r="B38" s="252"/>
      <c r="C38" s="194"/>
      <c r="D38" s="195"/>
      <c r="E38" s="247"/>
      <c r="F38" s="149"/>
      <c r="G38" s="150"/>
      <c r="H38" s="149"/>
      <c r="I38" s="151"/>
      <c r="J38" s="151"/>
      <c r="K38" s="149"/>
      <c r="L38" s="149"/>
      <c r="M38" s="151"/>
      <c r="N38" s="270"/>
    </row>
    <row r="39" spans="1:14">
      <c r="A39" s="269"/>
      <c r="B39" s="252"/>
      <c r="C39" s="194"/>
      <c r="D39" s="195"/>
      <c r="E39" s="247"/>
      <c r="F39" s="149"/>
      <c r="G39" s="150"/>
      <c r="H39" s="149"/>
      <c r="I39" s="151"/>
      <c r="J39" s="151"/>
      <c r="K39" s="149"/>
      <c r="L39" s="149"/>
      <c r="M39" s="151"/>
      <c r="N39" s="270"/>
    </row>
    <row r="40" spans="1:14">
      <c r="A40" s="269"/>
      <c r="B40" s="252"/>
      <c r="C40" s="194"/>
      <c r="D40" s="195"/>
      <c r="E40" s="247"/>
      <c r="F40" s="149"/>
      <c r="G40" s="150"/>
      <c r="H40" s="149"/>
      <c r="I40" s="151"/>
      <c r="J40" s="151"/>
      <c r="K40" s="149"/>
      <c r="L40" s="149"/>
      <c r="M40" s="151"/>
      <c r="N40" s="270"/>
    </row>
    <row r="41" spans="1:14">
      <c r="A41" s="269"/>
      <c r="B41" s="252"/>
      <c r="C41" s="194"/>
      <c r="D41" s="195"/>
      <c r="E41" s="247"/>
      <c r="F41" s="149"/>
      <c r="G41" s="150"/>
      <c r="H41" s="149"/>
      <c r="I41" s="151"/>
      <c r="J41" s="151"/>
      <c r="K41" s="149"/>
      <c r="L41" s="149"/>
      <c r="M41" s="151"/>
      <c r="N41" s="270"/>
    </row>
    <row r="42" spans="1:14">
      <c r="A42" s="269"/>
      <c r="B42" s="252"/>
      <c r="C42" s="194"/>
      <c r="D42" s="195"/>
      <c r="E42" s="247"/>
      <c r="F42" s="149"/>
      <c r="G42" s="150"/>
      <c r="H42" s="149"/>
      <c r="I42" s="151"/>
      <c r="J42" s="151"/>
      <c r="K42" s="149"/>
      <c r="L42" s="149"/>
      <c r="M42" s="151"/>
      <c r="N42" s="270"/>
    </row>
    <row r="43" spans="1:14">
      <c r="A43" s="269"/>
      <c r="B43" s="252"/>
      <c r="C43" s="194"/>
      <c r="D43" s="195"/>
      <c r="E43" s="247"/>
      <c r="F43" s="149"/>
      <c r="G43" s="150"/>
      <c r="H43" s="149"/>
      <c r="I43" s="151"/>
      <c r="J43" s="151"/>
      <c r="K43" s="149"/>
      <c r="L43" s="149"/>
      <c r="M43" s="151"/>
      <c r="N43" s="270"/>
    </row>
    <row r="44" spans="1:14">
      <c r="A44" s="269"/>
      <c r="B44" s="252"/>
      <c r="C44" s="194"/>
      <c r="D44" s="195"/>
      <c r="E44" s="247"/>
      <c r="F44" s="149"/>
      <c r="G44" s="150"/>
      <c r="H44" s="149"/>
      <c r="I44" s="151"/>
      <c r="J44" s="151"/>
      <c r="K44" s="149"/>
      <c r="L44" s="149"/>
      <c r="M44" s="151"/>
      <c r="N44" s="270"/>
    </row>
    <row r="45" spans="1:14">
      <c r="A45" s="269"/>
      <c r="B45" s="276"/>
      <c r="C45" s="244"/>
      <c r="D45" s="277"/>
      <c r="E45" s="247"/>
      <c r="F45" s="149"/>
      <c r="G45" s="150"/>
      <c r="H45" s="149"/>
      <c r="I45" s="151"/>
      <c r="J45" s="151"/>
      <c r="K45" s="149"/>
      <c r="L45" s="149"/>
      <c r="M45" s="151"/>
      <c r="N45" s="270"/>
    </row>
    <row r="46" spans="1:14" ht="21.75" thickBot="1">
      <c r="A46" s="278"/>
      <c r="B46" s="279" t="s">
        <v>161</v>
      </c>
      <c r="C46" s="280"/>
      <c r="D46" s="281"/>
      <c r="E46" s="180">
        <f>SUM(E30:E45)</f>
        <v>189000</v>
      </c>
      <c r="F46" s="180">
        <f>SUM(F30:F45)</f>
        <v>9450</v>
      </c>
      <c r="G46" s="180">
        <f>SUM(G30:G45)</f>
        <v>179550</v>
      </c>
      <c r="H46" s="180">
        <f t="shared" ref="H46:M46" si="3">H26</f>
        <v>0</v>
      </c>
      <c r="I46" s="180">
        <f t="shared" si="3"/>
        <v>0</v>
      </c>
      <c r="J46" s="180">
        <f t="shared" si="3"/>
        <v>0</v>
      </c>
      <c r="K46" s="180">
        <f t="shared" si="3"/>
        <v>0</v>
      </c>
      <c r="L46" s="180">
        <f t="shared" si="3"/>
        <v>0</v>
      </c>
      <c r="M46" s="180">
        <f t="shared" si="3"/>
        <v>0</v>
      </c>
      <c r="N46" s="180">
        <f>SUM(N30:N45)</f>
        <v>179550</v>
      </c>
    </row>
    <row r="47" spans="1:14" ht="21.75" thickTop="1">
      <c r="A47" s="222" t="s">
        <v>162</v>
      </c>
      <c r="B47" s="209"/>
      <c r="C47" s="282" t="str">
        <f>BAHTTEXT(N46)</f>
        <v>หนึ่งแสนเจ็ดหมื่นเก้าพันห้าร้อยห้าสิบบาทถ้วน</v>
      </c>
      <c r="D47" s="282"/>
      <c r="E47" s="282"/>
      <c r="F47" s="282"/>
      <c r="G47" s="124" t="s">
        <v>164</v>
      </c>
      <c r="H47" s="283"/>
      <c r="I47" s="283"/>
      <c r="J47" s="209"/>
      <c r="K47" s="209"/>
      <c r="L47" s="130"/>
      <c r="M47" s="209"/>
      <c r="N47" s="284"/>
    </row>
    <row r="48" spans="1:14">
      <c r="A48" s="222" t="s">
        <v>165</v>
      </c>
      <c r="B48" s="209"/>
      <c r="C48" s="209"/>
      <c r="D48" s="209"/>
      <c r="E48" s="209"/>
      <c r="F48" s="209"/>
      <c r="G48" s="285" t="str">
        <f>J3</f>
        <v xml:space="preserve">   25  พฤศจิกายน  2557</v>
      </c>
      <c r="H48" s="285"/>
      <c r="I48" s="285"/>
      <c r="J48" s="209"/>
      <c r="K48" s="286"/>
      <c r="L48" s="130"/>
      <c r="M48" s="209"/>
      <c r="N48" s="210"/>
    </row>
    <row r="49" spans="1:14">
      <c r="A49" s="222" t="s">
        <v>166</v>
      </c>
      <c r="B49" s="287">
        <f>N46</f>
        <v>179550</v>
      </c>
      <c r="C49" s="288" t="s">
        <v>167</v>
      </c>
      <c r="D49" s="289" t="str">
        <f>BAHTTEXT(B49)</f>
        <v>หนึ่งแสนเจ็ดหมื่นเก้าพันห้าร้อยห้าสิบบาทถ้วน</v>
      </c>
      <c r="E49" s="289"/>
      <c r="F49" s="289"/>
      <c r="G49" s="289"/>
      <c r="H49" s="289"/>
      <c r="I49" s="220" t="s">
        <v>164</v>
      </c>
      <c r="J49" s="220" t="s">
        <v>382</v>
      </c>
      <c r="K49" s="209"/>
      <c r="L49" s="130"/>
      <c r="M49" s="209"/>
      <c r="N49" s="210"/>
    </row>
    <row r="50" spans="1:14">
      <c r="A50" s="290" t="s">
        <v>169</v>
      </c>
      <c r="B50" s="291" t="str">
        <f>J3</f>
        <v xml:space="preserve">   25  พฤศจิกายน  2557</v>
      </c>
      <c r="C50" s="209" t="s">
        <v>170</v>
      </c>
      <c r="D50" s="209"/>
      <c r="E50" s="209"/>
      <c r="F50" s="209"/>
      <c r="G50" s="209"/>
      <c r="H50" s="130"/>
      <c r="I50" s="124"/>
      <c r="J50" s="209"/>
      <c r="K50" s="209"/>
      <c r="L50" s="130"/>
      <c r="M50" s="209"/>
      <c r="N50" s="210"/>
    </row>
    <row r="51" spans="1:14">
      <c r="A51" s="209"/>
      <c r="B51" s="209"/>
      <c r="C51" s="209"/>
      <c r="D51" s="292"/>
      <c r="E51" s="209"/>
      <c r="F51" s="209"/>
      <c r="G51" s="293"/>
      <c r="H51" s="209" t="s">
        <v>171</v>
      </c>
      <c r="I51" s="124"/>
      <c r="J51" s="209"/>
      <c r="K51" s="209"/>
      <c r="L51" s="130"/>
      <c r="M51" s="209"/>
      <c r="N51" s="210"/>
    </row>
    <row r="52" spans="1:14">
      <c r="A52" s="209"/>
      <c r="B52" s="209"/>
      <c r="C52" s="209"/>
      <c r="D52" s="292"/>
      <c r="E52" s="209"/>
      <c r="F52" s="209"/>
      <c r="G52" s="293"/>
      <c r="H52" s="209" t="s">
        <v>172</v>
      </c>
      <c r="I52" s="124"/>
      <c r="J52" s="209"/>
      <c r="K52" s="209"/>
      <c r="L52" s="130"/>
      <c r="M52" s="209"/>
      <c r="N52" s="210"/>
    </row>
  </sheetData>
  <mergeCells count="18">
    <mergeCell ref="C47:F47"/>
    <mergeCell ref="H47:I47"/>
    <mergeCell ref="G48:I48"/>
    <mergeCell ref="D49:H49"/>
    <mergeCell ref="A27:N27"/>
    <mergeCell ref="A28:A29"/>
    <mergeCell ref="B28:B29"/>
    <mergeCell ref="C28:C29"/>
    <mergeCell ref="F28:F29"/>
    <mergeCell ref="H28:I28"/>
    <mergeCell ref="J28:M28"/>
    <mergeCell ref="J3:L3"/>
    <mergeCell ref="A6:A7"/>
    <mergeCell ref="B6:B7"/>
    <mergeCell ref="C6:C7"/>
    <mergeCell ref="F6:F7"/>
    <mergeCell ref="H6:I6"/>
    <mergeCell ref="J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5"/>
  <sheetViews>
    <sheetView topLeftCell="A10" workbookViewId="0">
      <selection activeCell="E19" sqref="E19"/>
    </sheetView>
  </sheetViews>
  <sheetFormatPr defaultRowHeight="21"/>
  <cols>
    <col min="2" max="2" width="26.25" customWidth="1"/>
    <col min="3" max="3" width="19.5" customWidth="1"/>
    <col min="4" max="4" width="18.25" customWidth="1"/>
    <col min="5" max="7" width="12.75" customWidth="1"/>
    <col min="8" max="8" width="10.625" customWidth="1"/>
  </cols>
  <sheetData>
    <row r="1" spans="1:14" ht="23.25">
      <c r="A1" s="107"/>
      <c r="B1" s="107"/>
      <c r="C1" s="107"/>
      <c r="D1" s="106"/>
      <c r="E1" s="107"/>
      <c r="F1" s="104" t="s">
        <v>173</v>
      </c>
      <c r="G1" s="107"/>
      <c r="H1" s="111"/>
      <c r="I1" s="112"/>
      <c r="J1" s="107"/>
      <c r="K1" s="107"/>
      <c r="L1" s="188" t="s">
        <v>30</v>
      </c>
      <c r="M1" s="107"/>
      <c r="N1" s="105"/>
    </row>
    <row r="2" spans="1:14">
      <c r="A2" s="208" t="s">
        <v>1</v>
      </c>
      <c r="B2" s="209"/>
      <c r="C2" s="209"/>
      <c r="D2" s="210"/>
      <c r="E2" s="209"/>
      <c r="F2" s="211" t="s">
        <v>2</v>
      </c>
      <c r="G2" s="208"/>
      <c r="H2" s="123"/>
      <c r="I2" s="124"/>
      <c r="J2" s="209"/>
      <c r="K2" s="209"/>
      <c r="L2" s="130"/>
      <c r="M2" s="209"/>
      <c r="N2" s="216"/>
    </row>
    <row r="3" spans="1:14">
      <c r="A3" s="208" t="s">
        <v>3</v>
      </c>
      <c r="B3" s="209"/>
      <c r="C3" s="209"/>
      <c r="D3" s="210"/>
      <c r="E3" s="209"/>
      <c r="F3" s="208" t="s">
        <v>4</v>
      </c>
      <c r="G3" s="209"/>
      <c r="H3" s="123"/>
      <c r="I3" s="124" t="s">
        <v>174</v>
      </c>
      <c r="J3" s="215" t="s">
        <v>5</v>
      </c>
      <c r="K3" s="215"/>
      <c r="L3" s="215"/>
      <c r="M3" s="215"/>
      <c r="N3" s="216"/>
    </row>
    <row r="4" spans="1:14">
      <c r="A4" s="208" t="s">
        <v>6</v>
      </c>
      <c r="B4" s="209"/>
      <c r="C4" s="209"/>
      <c r="D4" s="210"/>
      <c r="E4" s="209"/>
      <c r="F4" s="209" t="s">
        <v>7</v>
      </c>
      <c r="G4" s="189" t="s">
        <v>175</v>
      </c>
      <c r="H4" s="190"/>
      <c r="I4" s="191">
        <v>2557</v>
      </c>
      <c r="J4" s="215"/>
      <c r="K4" s="215"/>
      <c r="L4" s="215"/>
      <c r="M4" s="220"/>
      <c r="N4" s="216"/>
    </row>
    <row r="5" spans="1:14">
      <c r="A5" s="208"/>
      <c r="B5" s="209"/>
      <c r="C5" s="209"/>
      <c r="D5" s="221"/>
      <c r="E5" s="221"/>
      <c r="F5" s="222" t="s">
        <v>9</v>
      </c>
      <c r="G5" s="209"/>
      <c r="H5" s="130"/>
      <c r="I5" s="124"/>
      <c r="J5" s="209"/>
      <c r="K5" s="209"/>
      <c r="L5" s="130"/>
      <c r="M5" s="209"/>
      <c r="N5" s="223"/>
    </row>
    <row r="6" spans="1:14">
      <c r="A6" s="314" t="s">
        <v>65</v>
      </c>
      <c r="B6" s="315" t="s">
        <v>11</v>
      </c>
      <c r="C6" s="316" t="s">
        <v>12</v>
      </c>
      <c r="D6" s="317" t="s">
        <v>13</v>
      </c>
      <c r="E6" s="318" t="s">
        <v>14</v>
      </c>
      <c r="F6" s="318" t="s">
        <v>15</v>
      </c>
      <c r="G6" s="319" t="s">
        <v>16</v>
      </c>
      <c r="H6" s="100" t="s">
        <v>17</v>
      </c>
      <c r="I6" s="101"/>
      <c r="J6" s="102" t="s">
        <v>18</v>
      </c>
      <c r="K6" s="88"/>
      <c r="L6" s="88"/>
      <c r="M6" s="103"/>
      <c r="N6" s="320" t="s">
        <v>19</v>
      </c>
    </row>
    <row r="7" spans="1:14" ht="30">
      <c r="A7" s="321"/>
      <c r="B7" s="322"/>
      <c r="C7" s="321"/>
      <c r="D7" s="321"/>
      <c r="E7" s="321"/>
      <c r="F7" s="321"/>
      <c r="G7" s="323" t="s">
        <v>20</v>
      </c>
      <c r="H7" s="135" t="s">
        <v>21</v>
      </c>
      <c r="I7" s="136" t="s">
        <v>22</v>
      </c>
      <c r="J7" s="237" t="s">
        <v>23</v>
      </c>
      <c r="K7" s="324" t="s">
        <v>176</v>
      </c>
      <c r="L7" s="138" t="s">
        <v>25</v>
      </c>
      <c r="M7" s="325" t="s">
        <v>26</v>
      </c>
      <c r="N7" s="326" t="s">
        <v>27</v>
      </c>
    </row>
    <row r="8" spans="1:14">
      <c r="A8" s="240"/>
      <c r="B8" s="241" t="s">
        <v>28</v>
      </c>
      <c r="C8" s="241"/>
      <c r="D8" s="242"/>
      <c r="E8" s="144"/>
      <c r="F8" s="106"/>
      <c r="G8" s="242"/>
      <c r="H8" s="145"/>
      <c r="I8" s="146"/>
      <c r="J8" s="242"/>
      <c r="K8" s="242"/>
      <c r="L8" s="145"/>
      <c r="M8" s="242"/>
      <c r="N8" s="243"/>
    </row>
    <row r="9" spans="1:14">
      <c r="A9" s="240">
        <v>1</v>
      </c>
      <c r="B9" s="261" t="s">
        <v>177</v>
      </c>
      <c r="C9" s="261" t="s">
        <v>30</v>
      </c>
      <c r="D9" s="240" t="s">
        <v>178</v>
      </c>
      <c r="E9" s="149">
        <v>15000</v>
      </c>
      <c r="F9" s="149">
        <v>750</v>
      </c>
      <c r="G9" s="150">
        <f>E9-F9</f>
        <v>14250</v>
      </c>
      <c r="H9" s="149"/>
      <c r="I9" s="151"/>
      <c r="J9" s="151"/>
      <c r="K9" s="272"/>
      <c r="L9" s="152"/>
      <c r="M9" s="151"/>
      <c r="N9" s="248">
        <f>G9</f>
        <v>14250</v>
      </c>
    </row>
    <row r="10" spans="1:14">
      <c r="A10" s="240">
        <v>2</v>
      </c>
      <c r="B10" s="261" t="s">
        <v>179</v>
      </c>
      <c r="C10" s="261" t="s">
        <v>30</v>
      </c>
      <c r="D10" s="240" t="s">
        <v>180</v>
      </c>
      <c r="E10" s="149">
        <v>15000</v>
      </c>
      <c r="F10" s="149">
        <v>0</v>
      </c>
      <c r="G10" s="150">
        <f t="shared" ref="G10:G17" si="0">E10-F10</f>
        <v>15000</v>
      </c>
      <c r="H10" s="149"/>
      <c r="I10" s="151"/>
      <c r="J10" s="151"/>
      <c r="K10" s="272"/>
      <c r="L10" s="152"/>
      <c r="M10" s="151"/>
      <c r="N10" s="248">
        <f t="shared" ref="N10:N17" si="1">G10</f>
        <v>15000</v>
      </c>
    </row>
    <row r="11" spans="1:14">
      <c r="A11" s="240">
        <v>3</v>
      </c>
      <c r="B11" s="261" t="s">
        <v>181</v>
      </c>
      <c r="C11" s="261" t="s">
        <v>30</v>
      </c>
      <c r="D11" s="240" t="s">
        <v>182</v>
      </c>
      <c r="E11" s="149">
        <v>15000</v>
      </c>
      <c r="F11" s="149">
        <v>750</v>
      </c>
      <c r="G11" s="150">
        <f t="shared" si="0"/>
        <v>14250</v>
      </c>
      <c r="H11" s="149"/>
      <c r="I11" s="151"/>
      <c r="J11" s="151"/>
      <c r="K11" s="272"/>
      <c r="L11" s="152"/>
      <c r="M11" s="151"/>
      <c r="N11" s="248">
        <f t="shared" si="1"/>
        <v>14250</v>
      </c>
    </row>
    <row r="12" spans="1:14">
      <c r="A12" s="240">
        <v>4</v>
      </c>
      <c r="B12" s="273" t="s">
        <v>183</v>
      </c>
      <c r="C12" s="261" t="s">
        <v>30</v>
      </c>
      <c r="D12" s="240" t="s">
        <v>184</v>
      </c>
      <c r="E12" s="149">
        <v>15000</v>
      </c>
      <c r="F12" s="149">
        <v>750</v>
      </c>
      <c r="G12" s="150">
        <f t="shared" si="0"/>
        <v>14250</v>
      </c>
      <c r="H12" s="149"/>
      <c r="I12" s="151"/>
      <c r="J12" s="151"/>
      <c r="K12" s="272"/>
      <c r="L12" s="152"/>
      <c r="M12" s="151"/>
      <c r="N12" s="248">
        <f t="shared" si="1"/>
        <v>14250</v>
      </c>
    </row>
    <row r="13" spans="1:14">
      <c r="A13" s="240">
        <v>5</v>
      </c>
      <c r="B13" s="261" t="s">
        <v>185</v>
      </c>
      <c r="C13" s="261" t="s">
        <v>30</v>
      </c>
      <c r="D13" s="240" t="s">
        <v>186</v>
      </c>
      <c r="E13" s="149">
        <v>15000</v>
      </c>
      <c r="F13" s="149">
        <v>750</v>
      </c>
      <c r="G13" s="150">
        <f t="shared" si="0"/>
        <v>14250</v>
      </c>
      <c r="H13" s="149"/>
      <c r="I13" s="151"/>
      <c r="J13" s="151"/>
      <c r="K13" s="272"/>
      <c r="L13" s="152"/>
      <c r="M13" s="151"/>
      <c r="N13" s="248">
        <f t="shared" si="1"/>
        <v>14250</v>
      </c>
    </row>
    <row r="14" spans="1:14">
      <c r="A14" s="240">
        <v>6</v>
      </c>
      <c r="B14" s="261" t="s">
        <v>187</v>
      </c>
      <c r="C14" s="261" t="s">
        <v>30</v>
      </c>
      <c r="D14" s="240" t="s">
        <v>188</v>
      </c>
      <c r="E14" s="149">
        <v>15000</v>
      </c>
      <c r="F14" s="149">
        <v>750</v>
      </c>
      <c r="G14" s="150">
        <f t="shared" si="0"/>
        <v>14250</v>
      </c>
      <c r="H14" s="149"/>
      <c r="I14" s="151"/>
      <c r="J14" s="151"/>
      <c r="K14" s="272"/>
      <c r="L14" s="149"/>
      <c r="M14" s="151"/>
      <c r="N14" s="270">
        <f t="shared" si="1"/>
        <v>14250</v>
      </c>
    </row>
    <row r="15" spans="1:14">
      <c r="A15" s="240">
        <v>7</v>
      </c>
      <c r="B15" s="273" t="s">
        <v>189</v>
      </c>
      <c r="C15" s="261" t="s">
        <v>30</v>
      </c>
      <c r="D15" s="240" t="s">
        <v>190</v>
      </c>
      <c r="E15" s="149">
        <v>15000</v>
      </c>
      <c r="F15" s="149">
        <v>750</v>
      </c>
      <c r="G15" s="150">
        <f t="shared" si="0"/>
        <v>14250</v>
      </c>
      <c r="H15" s="149"/>
      <c r="I15" s="151"/>
      <c r="J15" s="151"/>
      <c r="K15" s="272"/>
      <c r="L15" s="149"/>
      <c r="M15" s="151"/>
      <c r="N15" s="270">
        <f t="shared" si="1"/>
        <v>14250</v>
      </c>
    </row>
    <row r="16" spans="1:14">
      <c r="A16" s="240">
        <v>8</v>
      </c>
      <c r="B16" s="261" t="s">
        <v>191</v>
      </c>
      <c r="C16" s="261" t="s">
        <v>30</v>
      </c>
      <c r="D16" s="240" t="s">
        <v>192</v>
      </c>
      <c r="E16" s="149">
        <v>15000</v>
      </c>
      <c r="F16" s="149">
        <v>750</v>
      </c>
      <c r="G16" s="150">
        <f t="shared" si="0"/>
        <v>14250</v>
      </c>
      <c r="H16" s="149"/>
      <c r="I16" s="151"/>
      <c r="J16" s="151"/>
      <c r="K16" s="272"/>
      <c r="L16" s="149"/>
      <c r="M16" s="151"/>
      <c r="N16" s="270">
        <f t="shared" si="1"/>
        <v>14250</v>
      </c>
    </row>
    <row r="17" spans="1:14">
      <c r="A17" s="240">
        <v>9</v>
      </c>
      <c r="B17" s="273" t="s">
        <v>193</v>
      </c>
      <c r="C17" s="261" t="s">
        <v>30</v>
      </c>
      <c r="D17" s="192" t="s">
        <v>194</v>
      </c>
      <c r="E17" s="149">
        <v>15000</v>
      </c>
      <c r="F17" s="149">
        <v>750</v>
      </c>
      <c r="G17" s="150">
        <f t="shared" si="0"/>
        <v>14250</v>
      </c>
      <c r="H17" s="149"/>
      <c r="I17" s="151"/>
      <c r="J17" s="151"/>
      <c r="K17" s="272"/>
      <c r="L17" s="149"/>
      <c r="M17" s="151"/>
      <c r="N17" s="248">
        <f t="shared" si="1"/>
        <v>14250</v>
      </c>
    </row>
    <row r="18" spans="1:14">
      <c r="A18" s="240"/>
      <c r="B18" s="261"/>
      <c r="C18" s="261"/>
      <c r="D18" s="240"/>
      <c r="E18" s="149"/>
      <c r="F18" s="149"/>
      <c r="G18" s="150"/>
      <c r="H18" s="149"/>
      <c r="I18" s="151"/>
      <c r="J18" s="151"/>
      <c r="K18" s="272"/>
      <c r="L18" s="149"/>
      <c r="M18" s="151"/>
      <c r="N18" s="270"/>
    </row>
    <row r="19" spans="1:14">
      <c r="A19" s="240"/>
      <c r="B19" s="261"/>
      <c r="C19" s="261"/>
      <c r="D19" s="240"/>
      <c r="E19" s="149"/>
      <c r="F19" s="149"/>
      <c r="G19" s="150"/>
      <c r="H19" s="149"/>
      <c r="I19" s="151"/>
      <c r="J19" s="151"/>
      <c r="K19" s="272"/>
      <c r="L19" s="149"/>
      <c r="M19" s="151"/>
      <c r="N19" s="270"/>
    </row>
    <row r="20" spans="1:14" ht="30" customHeight="1" thickBot="1">
      <c r="A20" s="278"/>
      <c r="B20" s="307" t="s">
        <v>161</v>
      </c>
      <c r="C20" s="280"/>
      <c r="D20" s="278"/>
      <c r="E20" s="180">
        <f t="shared" ref="E20:N20" si="2">SUM(E9:E19)</f>
        <v>135000</v>
      </c>
      <c r="F20" s="180">
        <f t="shared" si="2"/>
        <v>6000</v>
      </c>
      <c r="G20" s="180">
        <f t="shared" si="2"/>
        <v>129000</v>
      </c>
      <c r="H20" s="180">
        <f t="shared" si="2"/>
        <v>0</v>
      </c>
      <c r="I20" s="180">
        <f t="shared" si="2"/>
        <v>0</v>
      </c>
      <c r="J20" s="180">
        <f t="shared" si="2"/>
        <v>0</v>
      </c>
      <c r="K20" s="180">
        <f t="shared" si="2"/>
        <v>0</v>
      </c>
      <c r="L20" s="180">
        <f t="shared" si="2"/>
        <v>0</v>
      </c>
      <c r="M20" s="180">
        <f t="shared" si="2"/>
        <v>0</v>
      </c>
      <c r="N20" s="180">
        <f t="shared" si="2"/>
        <v>129000</v>
      </c>
    </row>
    <row r="21" spans="1:14" ht="21.75" thickTop="1">
      <c r="A21" s="222" t="s">
        <v>162</v>
      </c>
      <c r="B21" s="209"/>
      <c r="C21" s="289" t="str">
        <f>BAHTTEXT(N20)</f>
        <v>หนึ่งแสนสองหมื่นเก้าพันบาทถ้วน</v>
      </c>
      <c r="D21" s="289"/>
      <c r="E21" s="289"/>
      <c r="F21" s="289"/>
      <c r="G21" s="124" t="s">
        <v>164</v>
      </c>
      <c r="H21" s="220"/>
      <c r="I21" s="124"/>
      <c r="J21" s="209"/>
      <c r="K21" s="209"/>
      <c r="L21" s="130"/>
      <c r="M21" s="209"/>
      <c r="N21" s="284"/>
    </row>
    <row r="22" spans="1:14">
      <c r="A22" s="222" t="s">
        <v>165</v>
      </c>
      <c r="B22" s="209"/>
      <c r="C22" s="209"/>
      <c r="D22" s="209"/>
      <c r="E22" s="209"/>
      <c r="F22" s="215" t="s">
        <v>5</v>
      </c>
      <c r="G22" s="220"/>
      <c r="H22" s="220"/>
      <c r="I22" s="220"/>
      <c r="J22" s="209"/>
      <c r="K22" s="286"/>
      <c r="L22" s="130"/>
      <c r="M22" s="209"/>
      <c r="N22" s="210"/>
    </row>
    <row r="23" spans="1:14">
      <c r="A23" s="222" t="s">
        <v>166</v>
      </c>
      <c r="B23" s="287">
        <f>N20</f>
        <v>129000</v>
      </c>
      <c r="C23" s="288" t="s">
        <v>195</v>
      </c>
      <c r="D23" s="289" t="str">
        <f>BAHTTEXT(B23)</f>
        <v>หนึ่งแสนสองหมื่นเก้าพันบาทถ้วน</v>
      </c>
      <c r="E23" s="289"/>
      <c r="F23" s="289"/>
      <c r="G23" s="289"/>
      <c r="H23" s="289"/>
      <c r="I23" s="220" t="s">
        <v>196</v>
      </c>
      <c r="J23" s="220" t="s">
        <v>168</v>
      </c>
      <c r="K23" s="209"/>
      <c r="L23" s="130"/>
      <c r="M23" s="209"/>
      <c r="N23" s="210"/>
    </row>
    <row r="24" spans="1:14">
      <c r="A24" s="290" t="s">
        <v>169</v>
      </c>
      <c r="B24" s="291" t="s">
        <v>5</v>
      </c>
      <c r="C24" s="209" t="s">
        <v>170</v>
      </c>
      <c r="D24" s="209"/>
      <c r="E24" s="209"/>
      <c r="F24" s="209"/>
      <c r="G24" s="209"/>
      <c r="H24" s="130"/>
      <c r="I24" s="124"/>
      <c r="J24" s="209"/>
      <c r="K24" s="209"/>
      <c r="L24" s="130"/>
      <c r="M24" s="210"/>
      <c r="N24" s="210"/>
    </row>
    <row r="25" spans="1:14">
      <c r="A25" s="209"/>
      <c r="B25" s="209"/>
      <c r="C25" s="209"/>
      <c r="D25" s="292"/>
      <c r="E25" s="209"/>
      <c r="F25" s="209"/>
      <c r="G25" s="209"/>
      <c r="H25" s="209" t="s">
        <v>171</v>
      </c>
      <c r="I25" s="209" t="s">
        <v>171</v>
      </c>
      <c r="J25" s="209"/>
      <c r="K25" s="209"/>
      <c r="L25" s="130"/>
      <c r="M25" s="210"/>
      <c r="N25" s="210"/>
    </row>
  </sheetData>
  <mergeCells count="10">
    <mergeCell ref="H6:I6"/>
    <mergeCell ref="J6:M6"/>
    <mergeCell ref="C21:F21"/>
    <mergeCell ref="D23:H23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ค่าจ้างธุรการรร.</vt:lpstr>
      <vt:lpstr>ครูวิกฤติ</vt:lpstr>
      <vt:lpstr>ค่าจ้างนักการ</vt:lpstr>
      <vt:lpstr>ค่าจ้างนักการฯ</vt:lpstr>
      <vt:lpstr>ค่าจ้างพี่เลี้ยงเด็ก</vt:lpstr>
      <vt:lpstr>จนท.สพป.</vt:lpstr>
    </vt:vector>
  </TitlesOfParts>
  <Company>DarkOS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DarkUser</cp:lastModifiedBy>
  <dcterms:created xsi:type="dcterms:W3CDTF">2014-11-24T04:12:13Z</dcterms:created>
  <dcterms:modified xsi:type="dcterms:W3CDTF">2014-11-24T04:18:18Z</dcterms:modified>
</cp:coreProperties>
</file>